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martinez\Desktop\Estadisticos\Educativo y Recreativo\"/>
    </mc:Choice>
  </mc:AlternateContent>
  <bookViews>
    <workbookView xWindow="120" yWindow="45" windowWidth="15120" windowHeight="7245" activeTab="1"/>
  </bookViews>
  <sheets>
    <sheet name="Act. Recreativas" sheetId="1" r:id="rId1"/>
    <sheet name="libros bibliot" sheetId="2" r:id="rId2"/>
    <sheet name="aplica bibliot" sheetId="3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B42" i="3" l="1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M23" i="3"/>
  <c r="Y87" i="3" s="1"/>
  <c r="L23" i="3"/>
  <c r="X87" i="3" s="1"/>
  <c r="K23" i="3"/>
  <c r="W87" i="3" s="1"/>
  <c r="J23" i="3"/>
  <c r="V87" i="3" s="1"/>
  <c r="I23" i="3"/>
  <c r="U87" i="3" s="1"/>
  <c r="H23" i="3"/>
  <c r="T87" i="3" s="1"/>
  <c r="G23" i="3"/>
  <c r="S87" i="3" s="1"/>
  <c r="F23" i="3"/>
  <c r="R87" i="3" s="1"/>
  <c r="E23" i="3"/>
  <c r="Q87" i="3" s="1"/>
  <c r="D23" i="3"/>
  <c r="P87" i="3" s="1"/>
  <c r="C23" i="3"/>
  <c r="O87" i="3" s="1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M6" i="3"/>
  <c r="Y70" i="3" s="1"/>
  <c r="L6" i="3"/>
  <c r="X70" i="3" s="1"/>
  <c r="K6" i="3"/>
  <c r="W70" i="3" s="1"/>
  <c r="J6" i="3"/>
  <c r="V70" i="3" s="1"/>
  <c r="I6" i="3"/>
  <c r="U70" i="3" s="1"/>
  <c r="H6" i="3"/>
  <c r="T70" i="3" s="1"/>
  <c r="G6" i="3"/>
  <c r="S70" i="3" s="1"/>
  <c r="F6" i="3"/>
  <c r="R70" i="3" s="1"/>
  <c r="E6" i="3"/>
  <c r="Q70" i="3" s="1"/>
  <c r="D6" i="3"/>
  <c r="P70" i="3" s="1"/>
  <c r="C6" i="3"/>
  <c r="O70" i="3" s="1"/>
  <c r="AA5" i="3"/>
  <c r="Z5" i="3"/>
  <c r="Y5" i="3"/>
  <c r="X5" i="3"/>
  <c r="W5" i="3"/>
  <c r="P5" i="3"/>
  <c r="N5" i="3"/>
  <c r="M5" i="3"/>
  <c r="I5" i="3"/>
  <c r="E5" i="3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I23" i="2"/>
  <c r="H23" i="2"/>
  <c r="G23" i="2"/>
  <c r="U5" i="2" s="1"/>
  <c r="F23" i="2"/>
  <c r="E23" i="2"/>
  <c r="B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I6" i="2"/>
  <c r="P5" i="2" s="1"/>
  <c r="H6" i="2"/>
  <c r="G6" i="2"/>
  <c r="N5" i="2" s="1"/>
  <c r="F6" i="2"/>
  <c r="M5" i="2" s="1"/>
  <c r="E6" i="2"/>
  <c r="K5" i="2" s="1"/>
  <c r="B6" i="2"/>
  <c r="W5" i="2"/>
  <c r="V5" i="2"/>
  <c r="T5" i="2"/>
  <c r="S5" i="2"/>
  <c r="R5" i="2"/>
  <c r="O5" i="2"/>
  <c r="L5" i="2"/>
  <c r="J5" i="2"/>
  <c r="H5" i="2"/>
  <c r="F5" i="2"/>
  <c r="B5" i="2"/>
  <c r="E44" i="1"/>
  <c r="B44" i="1"/>
  <c r="E43" i="1"/>
  <c r="B43" i="1"/>
  <c r="E42" i="1"/>
  <c r="B42" i="1"/>
  <c r="E41" i="1"/>
  <c r="B41" i="1"/>
  <c r="E40" i="1"/>
  <c r="B40" i="1"/>
  <c r="E39" i="1"/>
  <c r="B39" i="1"/>
  <c r="E38" i="1"/>
  <c r="B38" i="1"/>
  <c r="E37" i="1"/>
  <c r="B37" i="1"/>
  <c r="E36" i="1"/>
  <c r="B36" i="1"/>
  <c r="E35" i="1"/>
  <c r="B35" i="1"/>
  <c r="E34" i="1"/>
  <c r="B34" i="1"/>
  <c r="E33" i="1"/>
  <c r="B33" i="1"/>
  <c r="E32" i="1"/>
  <c r="B32" i="1"/>
  <c r="E31" i="1"/>
  <c r="B31" i="1"/>
  <c r="E30" i="1"/>
  <c r="B30" i="1"/>
  <c r="E29" i="1"/>
  <c r="B29" i="1"/>
  <c r="E28" i="1"/>
  <c r="B28" i="1"/>
  <c r="E27" i="1"/>
  <c r="B27" i="1"/>
  <c r="E26" i="1"/>
  <c r="B26" i="1"/>
  <c r="B25" i="1" s="1"/>
  <c r="L50" i="1" s="1"/>
  <c r="G25" i="1"/>
  <c r="F25" i="1"/>
  <c r="D25" i="1"/>
  <c r="C25" i="1"/>
  <c r="E24" i="1"/>
  <c r="B24" i="1"/>
  <c r="E23" i="1"/>
  <c r="B23" i="1"/>
  <c r="E22" i="1"/>
  <c r="B22" i="1"/>
  <c r="E21" i="1"/>
  <c r="B21" i="1"/>
  <c r="E20" i="1"/>
  <c r="B20" i="1"/>
  <c r="E19" i="1"/>
  <c r="B19" i="1"/>
  <c r="E18" i="1"/>
  <c r="B18" i="1"/>
  <c r="E17" i="1"/>
  <c r="B17" i="1"/>
  <c r="E16" i="1"/>
  <c r="B16" i="1"/>
  <c r="E15" i="1"/>
  <c r="B15" i="1"/>
  <c r="E14" i="1"/>
  <c r="B14" i="1"/>
  <c r="E13" i="1"/>
  <c r="B13" i="1"/>
  <c r="E12" i="1"/>
  <c r="B12" i="1"/>
  <c r="E11" i="1"/>
  <c r="B11" i="1"/>
  <c r="E10" i="1"/>
  <c r="B10" i="1"/>
  <c r="E9" i="1"/>
  <c r="B9" i="1"/>
  <c r="E8" i="1"/>
  <c r="B8" i="1"/>
  <c r="G7" i="1"/>
  <c r="F7" i="1"/>
  <c r="D7" i="1"/>
  <c r="C7" i="1"/>
  <c r="G6" i="1"/>
  <c r="D6" i="1"/>
  <c r="E5" i="2" l="1"/>
  <c r="G5" i="2"/>
  <c r="I5" i="2"/>
  <c r="G5" i="3"/>
  <c r="K5" i="3"/>
  <c r="S5" i="3"/>
  <c r="C6" i="2"/>
  <c r="C5" i="2" s="1"/>
  <c r="D6" i="2" s="1"/>
  <c r="C23" i="2"/>
  <c r="D5" i="3"/>
  <c r="F5" i="3"/>
  <c r="H5" i="3"/>
  <c r="J5" i="3"/>
  <c r="L5" i="3"/>
  <c r="Q5" i="3"/>
  <c r="V5" i="3"/>
  <c r="T5" i="3"/>
  <c r="B7" i="1"/>
  <c r="L49" i="1" s="1"/>
  <c r="E7" i="1"/>
  <c r="N49" i="1" s="1"/>
  <c r="D24" i="2"/>
  <c r="D26" i="2"/>
  <c r="D28" i="2"/>
  <c r="D30" i="2"/>
  <c r="D32" i="2"/>
  <c r="D34" i="2"/>
  <c r="D36" i="2"/>
  <c r="D38" i="2"/>
  <c r="D40" i="2"/>
  <c r="D42" i="2"/>
  <c r="D25" i="2"/>
  <c r="D27" i="2"/>
  <c r="D29" i="2"/>
  <c r="D31" i="2"/>
  <c r="D33" i="2"/>
  <c r="D35" i="2"/>
  <c r="D37" i="2"/>
  <c r="D39" i="2"/>
  <c r="D41" i="2"/>
  <c r="C5" i="3"/>
  <c r="R5" i="3"/>
  <c r="O5" i="3"/>
  <c r="B6" i="3"/>
  <c r="B23" i="3"/>
  <c r="D7" i="2"/>
  <c r="D9" i="2"/>
  <c r="D11" i="2"/>
  <c r="D13" i="2"/>
  <c r="D15" i="2"/>
  <c r="D17" i="2"/>
  <c r="D19" i="2"/>
  <c r="D21" i="2"/>
  <c r="C6" i="1"/>
  <c r="B6" i="1" s="1"/>
  <c r="F6" i="1"/>
  <c r="E6" i="1" s="1"/>
  <c r="E25" i="1"/>
  <c r="N50" i="1" s="1"/>
  <c r="D22" i="2" l="1"/>
  <c r="D20" i="2"/>
  <c r="D18" i="2"/>
  <c r="D16" i="2"/>
  <c r="D14" i="2"/>
  <c r="D12" i="2"/>
  <c r="D10" i="2"/>
  <c r="D8" i="2"/>
  <c r="B5" i="3"/>
  <c r="D23" i="2"/>
  <c r="D5" i="2" s="1"/>
</calcChain>
</file>

<file path=xl/sharedStrings.xml><?xml version="1.0" encoding="utf-8"?>
<sst xmlns="http://schemas.openxmlformats.org/spreadsheetml/2006/main" count="228" uniqueCount="92">
  <si>
    <t>INFORME SOBRE SERVICIOS DE RECREACION Y DEPORTES</t>
  </si>
  <si>
    <t>AÑO ACADEMICO 2010-11</t>
  </si>
  <si>
    <t xml:space="preserve">INSTITUCION POR REGION </t>
  </si>
  <si>
    <t xml:space="preserve">TOTAL </t>
  </si>
  <si>
    <t>ACTIVIDADES</t>
  </si>
  <si>
    <t>PARTICIPANTES</t>
  </si>
  <si>
    <t>INTERNAS</t>
  </si>
  <si>
    <t>EXTERNAS</t>
  </si>
  <si>
    <t>ACTIVOS</t>
  </si>
  <si>
    <t>PASIVOS</t>
  </si>
  <si>
    <t>TOTAL</t>
  </si>
  <si>
    <t xml:space="preserve">REGION ESTE </t>
  </si>
  <si>
    <t xml:space="preserve">Campamento Zarzal                                 </t>
  </si>
  <si>
    <t xml:space="preserve">Institución Correccional Zarzal                         </t>
  </si>
  <si>
    <t xml:space="preserve">Hogar Adaptación Social Fajardo                     </t>
  </si>
  <si>
    <t xml:space="preserve">Hogar Intermedio para Mujeres San Juan                  </t>
  </si>
  <si>
    <t xml:space="preserve">Centro Trat. Res. Usuarios S.C. Humacao         </t>
  </si>
  <si>
    <t xml:space="preserve">Hospital Siquiátrico Correccional                        </t>
  </si>
  <si>
    <t xml:space="preserve">Centro Ingresos Met. Bayamón (705)     </t>
  </si>
  <si>
    <t xml:space="preserve">Inst. Reg. Met. Bayamón (308) (448)                   </t>
  </si>
  <si>
    <t xml:space="preserve">Anexo Seguridad Máxima Bayamón (292)                      </t>
  </si>
  <si>
    <t xml:space="preserve">Centro Detención Bayamón (1072)                        </t>
  </si>
  <si>
    <t xml:space="preserve">Institución Bayamón (501)                         </t>
  </si>
  <si>
    <t xml:space="preserve">Centro Det. Regional Guayama (945)                </t>
  </si>
  <si>
    <t xml:space="preserve">Anexo 296 Guayama                                 </t>
  </si>
  <si>
    <t xml:space="preserve">Anexo Guayama (500)                               </t>
  </si>
  <si>
    <t xml:space="preserve">Institución Guayama (1000)                               </t>
  </si>
  <si>
    <t xml:space="preserve">Escuela Industrial Mujeres Vega Alta                    </t>
  </si>
  <si>
    <t xml:space="preserve">Hogar Adaptación Social Vega Alta      </t>
  </si>
  <si>
    <t xml:space="preserve">REGION OESTE </t>
  </si>
  <si>
    <t xml:space="preserve">Institución Correccional Ponce                    </t>
  </si>
  <si>
    <t xml:space="preserve">Centro de Ingresos del Sur (676)                  </t>
  </si>
  <si>
    <t xml:space="preserve">Centro Clasificación Fase III Ponce               </t>
  </si>
  <si>
    <t xml:space="preserve">Modular Detention Unit                            </t>
  </si>
  <si>
    <t xml:space="preserve">Anexo Custodia Mínima Ponce                         </t>
  </si>
  <si>
    <t xml:space="preserve">Inst. Jóvenes Adultos Ponce (304)                 </t>
  </si>
  <si>
    <t xml:space="preserve">Vivienda Alterna Anexo 246 Ponce                  </t>
  </si>
  <si>
    <t xml:space="preserve">Institución Máxima Ponce                                </t>
  </si>
  <si>
    <t xml:space="preserve">Institución Adultos Ponce (1000)                        </t>
  </si>
  <si>
    <t>Facilidad Médica Inst. Ponce 500</t>
  </si>
  <si>
    <t xml:space="preserve">Campamento La Pica                                </t>
  </si>
  <si>
    <t xml:space="preserve">Centro de Detención del Oeste                           </t>
  </si>
  <si>
    <t xml:space="preserve">Campamento Limón                                  </t>
  </si>
  <si>
    <t xml:space="preserve">Insttitución Correccional Guerrero                       </t>
  </si>
  <si>
    <t xml:space="preserve">Centro Trat. Res. Usuarios S.C. Arecibo        </t>
  </si>
  <si>
    <t xml:space="preserve">Inst. Correccional Sabana Hoyos                   </t>
  </si>
  <si>
    <t xml:space="preserve">Campamento Sabana Hoyos                           </t>
  </si>
  <si>
    <t xml:space="preserve">Anexo Sabana Hoyos 384                            </t>
  </si>
  <si>
    <t xml:space="preserve">Hogar Adaptación Social Mayagüez               </t>
  </si>
  <si>
    <t>Actividades</t>
  </si>
  <si>
    <t>Participantes</t>
  </si>
  <si>
    <t>Este</t>
  </si>
  <si>
    <t>Oeste</t>
  </si>
  <si>
    <t>INFORME SOBRE SERVICIOS BIBLIOTECARIOS</t>
  </si>
  <si>
    <t>INSTITUCIÓN POR REGIÓN</t>
  </si>
  <si>
    <t>ASISTENCIA</t>
  </si>
  <si>
    <t>%</t>
  </si>
  <si>
    <t>CIRCULACIÓN PERIÓDICOS</t>
  </si>
  <si>
    <t>CIRCULACIÓN INTERNA PERIÓDICOS</t>
  </si>
  <si>
    <t>CIRCULACIÓN INTERNA</t>
  </si>
  <si>
    <t>CONFINADOS ASISTIDOS</t>
  </si>
  <si>
    <t>LIBROS PRESTADOS</t>
  </si>
  <si>
    <t>CANTIDAD LIBROS EN LA BIBLIOTECA</t>
  </si>
  <si>
    <t>CIRCULACIÓN DE PERIÓDICOS</t>
  </si>
  <si>
    <t>CIRCULACIÓN INTERNA DE PERIÓDICOS</t>
  </si>
  <si>
    <t>REGION ESTE</t>
  </si>
  <si>
    <t>Hogar Adaptación Social Fajardo</t>
  </si>
  <si>
    <t>Hogar Intermedio para Mujeres San Juan</t>
  </si>
  <si>
    <t xml:space="preserve">Inst. Reg. Met. Bayamón (308) (448)             </t>
  </si>
  <si>
    <t xml:space="preserve">Escuela Ind. Mujeres Vega Alta                    </t>
  </si>
  <si>
    <t xml:space="preserve">Hogar Adaptación Social  Vega Alta   </t>
  </si>
  <si>
    <t xml:space="preserve">REGION OESTE                                              </t>
  </si>
  <si>
    <t xml:space="preserve">Institución Correccional Ponce                  </t>
  </si>
  <si>
    <t>Centro de Ingresos del Sur (676)</t>
  </si>
  <si>
    <t>Vivienda Alterna Anexo 246 Ponce</t>
  </si>
  <si>
    <t xml:space="preserve">Institución Correccional Guerrero                       </t>
  </si>
  <si>
    <t>Institución Correccional Sabana Hoyos</t>
  </si>
  <si>
    <t>Hogar Adaptación Social Mayagüez</t>
  </si>
  <si>
    <t xml:space="preserve">     * Comprende la circulación de periódicos y libros préstados.</t>
  </si>
  <si>
    <t>SERVICIOS UTILIZADOS POR LOS USUARIOS DE LA BIBLIOTECA (Aplicaciones Electrónicas)</t>
  </si>
  <si>
    <t>REFERENCIA LEGAL</t>
  </si>
  <si>
    <t>ENCICLOPEDIAS</t>
  </si>
  <si>
    <t>OFFICE**</t>
  </si>
  <si>
    <t>DICCIONARIOS</t>
  </si>
  <si>
    <t>CIENCIA</t>
  </si>
  <si>
    <t>HISTORIA</t>
  </si>
  <si>
    <t>MATEMÁTICA</t>
  </si>
  <si>
    <t>JUEGOS</t>
  </si>
  <si>
    <t>ZOOLOGIA</t>
  </si>
  <si>
    <t>MAYAQUEST</t>
  </si>
  <si>
    <t>Campamento La Pica</t>
  </si>
  <si>
    <t>Campamento Sabana Hoyos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</si>
</sst>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gray0625"/>
    </fill>
    <fill>
      <patternFill patternType="gray0625">
        <bgColor indexed="13"/>
      </patternFill>
    </fill>
    <fill>
      <patternFill patternType="gray0625">
        <bgColor indexed="47"/>
      </patternFill>
    </fill>
    <fill>
      <patternFill patternType="gray0625">
        <bgColor indexed="9"/>
      </patternFill>
    </fill>
    <fill>
      <patternFill patternType="solid">
        <fgColor indexed="42"/>
        <bgColor indexed="64"/>
      </patternFill>
    </fill>
  </fills>
  <borders count="10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8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8"/>
      </bottom>
      <diagonal/>
    </border>
    <border>
      <left/>
      <right/>
      <top style="medium">
        <color indexed="64"/>
      </top>
      <bottom style="double">
        <color indexed="8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ouble">
        <color indexed="8"/>
      </bottom>
      <diagonal/>
    </border>
    <border>
      <left/>
      <right style="medium">
        <color indexed="8"/>
      </right>
      <top style="medium">
        <color indexed="64"/>
      </top>
      <bottom style="double">
        <color indexed="8"/>
      </bottom>
      <diagonal/>
    </border>
    <border>
      <left style="medium">
        <color indexed="8"/>
      </left>
      <right/>
      <top style="medium">
        <color indexed="64"/>
      </top>
      <bottom style="double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double">
        <color indexed="8"/>
      </bottom>
      <diagonal/>
    </border>
    <border>
      <left/>
      <right style="medium">
        <color indexed="64"/>
      </right>
      <top style="medium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8"/>
      </top>
      <bottom style="double">
        <color indexed="8"/>
      </bottom>
      <diagonal/>
    </border>
    <border>
      <left/>
      <right style="medium">
        <color indexed="8"/>
      </right>
      <top style="thick">
        <color indexed="8"/>
      </top>
      <bottom style="double">
        <color indexed="8"/>
      </bottom>
      <diagonal/>
    </border>
    <border>
      <left style="medium">
        <color indexed="8"/>
      </left>
      <right style="thick">
        <color indexed="8"/>
      </right>
      <top style="thick">
        <color indexed="8"/>
      </top>
      <bottom style="double">
        <color indexed="8"/>
      </bottom>
      <diagonal/>
    </border>
    <border>
      <left style="medium">
        <color indexed="64"/>
      </left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medium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/>
      <right style="dashed">
        <color indexed="64"/>
      </right>
      <top style="double">
        <color indexed="8"/>
      </top>
      <bottom style="double">
        <color indexed="8"/>
      </bottom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 style="double">
        <color indexed="8"/>
      </bottom>
      <diagonal/>
    </border>
    <border>
      <left style="medium">
        <color indexed="64"/>
      </left>
      <right style="medium">
        <color indexed="64"/>
      </right>
      <top style="double">
        <color indexed="8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8"/>
      </top>
      <bottom style="double">
        <color indexed="64"/>
      </bottom>
      <diagonal/>
    </border>
    <border>
      <left/>
      <right style="dashed">
        <color indexed="64"/>
      </right>
      <top style="double">
        <color indexed="8"/>
      </top>
      <bottom style="double">
        <color indexed="64"/>
      </bottom>
      <diagonal/>
    </border>
    <border>
      <left/>
      <right style="medium">
        <color indexed="64"/>
      </right>
      <top style="double">
        <color indexed="8"/>
      </top>
      <bottom style="double">
        <color indexed="64"/>
      </bottom>
      <diagonal/>
    </border>
    <border>
      <left/>
      <right/>
      <top style="double">
        <color indexed="8"/>
      </top>
      <bottom style="double">
        <color indexed="64"/>
      </bottom>
      <diagonal/>
    </border>
    <border>
      <left style="medium">
        <color indexed="64"/>
      </left>
      <right/>
      <top style="double">
        <color indexed="8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double">
        <color indexed="8"/>
      </top>
      <bottom style="double">
        <color indexed="64"/>
      </bottom>
      <diagonal/>
    </border>
    <border>
      <left style="medium">
        <color indexed="64"/>
      </left>
      <right style="medium">
        <color indexed="8"/>
      </right>
      <top style="double">
        <color indexed="8"/>
      </top>
      <bottom style="double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8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ouble">
        <color indexed="8"/>
      </bottom>
      <diagonal/>
    </border>
    <border>
      <left style="dashed">
        <color indexed="64"/>
      </left>
      <right style="medium">
        <color indexed="8"/>
      </right>
      <top style="medium">
        <color indexed="64"/>
      </top>
      <bottom style="double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ouble">
        <color indexed="8"/>
      </top>
      <bottom style="double">
        <color indexed="8"/>
      </bottom>
      <diagonal/>
    </border>
    <border>
      <left style="dashed">
        <color indexed="64"/>
      </left>
      <right/>
      <top style="double">
        <color indexed="8"/>
      </top>
      <bottom style="double">
        <color indexed="8"/>
      </bottom>
      <diagonal/>
    </border>
    <border>
      <left style="dashed">
        <color indexed="64"/>
      </left>
      <right/>
      <top style="double">
        <color indexed="8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8"/>
      </bottom>
      <diagonal/>
    </border>
    <border>
      <left style="medium">
        <color indexed="64"/>
      </left>
      <right style="dashed">
        <color indexed="64"/>
      </right>
      <top style="double">
        <color indexed="8"/>
      </top>
      <bottom style="thin">
        <color indexed="64"/>
      </bottom>
      <diagonal/>
    </border>
    <border>
      <left style="dashed">
        <color indexed="64"/>
      </left>
      <right style="medium">
        <color indexed="8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dashed">
        <color indexed="64"/>
      </right>
      <top/>
      <bottom style="double">
        <color indexed="8"/>
      </bottom>
      <diagonal/>
    </border>
    <border>
      <left style="dashed">
        <color indexed="64"/>
      </left>
      <right style="medium">
        <color indexed="8"/>
      </right>
      <top style="double">
        <color indexed="8"/>
      </top>
      <bottom style="double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99">
    <xf numFmtId="0" fontId="0" fillId="0" borderId="0" xfId="0"/>
    <xf numFmtId="0" fontId="0" fillId="0" borderId="0" xfId="0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0" fontId="1" fillId="0" borderId="0" xfId="0" applyFont="1" applyAlignment="1">
      <alignment horizontal="centerContinuous" vertical="center" wrapText="1"/>
    </xf>
    <xf numFmtId="0" fontId="0" fillId="0" borderId="0" xfId="0" applyAlignment="1">
      <alignment horizontal="centerContinuous" vertical="center" wrapText="1"/>
    </xf>
    <xf numFmtId="0" fontId="0" fillId="2" borderId="0" xfId="0" applyFill="1" applyAlignment="1">
      <alignment horizontal="centerContinuous" vertical="center" wrapText="1"/>
    </xf>
    <xf numFmtId="0" fontId="0" fillId="0" borderId="0" xfId="0" applyAlignment="1">
      <alignment horizontal="centerContinuous" wrapText="1"/>
    </xf>
    <xf numFmtId="0" fontId="1" fillId="3" borderId="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3" fontId="1" fillId="4" borderId="11" xfId="0" applyNumberFormat="1" applyFont="1" applyFill="1" applyBorder="1" applyAlignment="1">
      <alignment horizontal="center"/>
    </xf>
    <xf numFmtId="3" fontId="1" fillId="4" borderId="12" xfId="0" applyNumberFormat="1" applyFont="1" applyFill="1" applyBorder="1" applyAlignment="1">
      <alignment horizontal="center"/>
    </xf>
    <xf numFmtId="3" fontId="1" fillId="4" borderId="13" xfId="0" applyNumberFormat="1" applyFont="1" applyFill="1" applyBorder="1" applyAlignment="1">
      <alignment horizontal="center"/>
    </xf>
    <xf numFmtId="3" fontId="1" fillId="5" borderId="11" xfId="0" applyNumberFormat="1" applyFont="1" applyFill="1" applyBorder="1" applyAlignment="1">
      <alignment horizontal="center"/>
    </xf>
    <xf numFmtId="3" fontId="1" fillId="4" borderId="14" xfId="0" applyNumberFormat="1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3" fontId="1" fillId="6" borderId="11" xfId="0" applyNumberFormat="1" applyFont="1" applyFill="1" applyBorder="1" applyAlignment="1">
      <alignment horizontal="center"/>
    </xf>
    <xf numFmtId="3" fontId="1" fillId="6" borderId="12" xfId="0" applyNumberFormat="1" applyFont="1" applyFill="1" applyBorder="1" applyAlignment="1">
      <alignment horizontal="center"/>
    </xf>
    <xf numFmtId="3" fontId="1" fillId="6" borderId="15" xfId="0" applyNumberFormat="1" applyFont="1" applyFill="1" applyBorder="1" applyAlignment="1">
      <alignment horizontal="center"/>
    </xf>
    <xf numFmtId="3" fontId="1" fillId="7" borderId="11" xfId="0" applyNumberFormat="1" applyFont="1" applyFill="1" applyBorder="1" applyAlignment="1">
      <alignment horizontal="center"/>
    </xf>
    <xf numFmtId="3" fontId="1" fillId="6" borderId="14" xfId="0" applyNumberFormat="1" applyFont="1" applyFill="1" applyBorder="1" applyAlignment="1">
      <alignment horizontal="center"/>
    </xf>
    <xf numFmtId="0" fontId="4" fillId="8" borderId="16" xfId="0" applyFont="1" applyFill="1" applyBorder="1" applyAlignment="1"/>
    <xf numFmtId="3" fontId="1" fillId="0" borderId="17" xfId="0" applyNumberFormat="1" applyFont="1" applyBorder="1" applyAlignment="1">
      <alignment horizontal="center"/>
    </xf>
    <xf numFmtId="3" fontId="2" fillId="9" borderId="18" xfId="0" applyNumberFormat="1" applyFont="1" applyFill="1" applyBorder="1" applyAlignment="1">
      <alignment horizontal="center"/>
    </xf>
    <xf numFmtId="3" fontId="2" fillId="9" borderId="19" xfId="0" applyNumberFormat="1" applyFont="1" applyFill="1" applyBorder="1" applyAlignment="1">
      <alignment horizontal="center"/>
    </xf>
    <xf numFmtId="3" fontId="1" fillId="2" borderId="20" xfId="0" applyNumberFormat="1" applyFont="1" applyFill="1" applyBorder="1" applyAlignment="1">
      <alignment horizontal="center"/>
    </xf>
    <xf numFmtId="3" fontId="2" fillId="9" borderId="21" xfId="0" applyNumberFormat="1" applyFont="1" applyFill="1" applyBorder="1" applyAlignment="1">
      <alignment horizontal="center"/>
    </xf>
    <xf numFmtId="3" fontId="2" fillId="9" borderId="22" xfId="0" applyNumberFormat="1" applyFont="1" applyFill="1" applyBorder="1" applyAlignment="1">
      <alignment horizontal="center"/>
    </xf>
    <xf numFmtId="3" fontId="1" fillId="2" borderId="17" xfId="0" applyNumberFormat="1" applyFont="1" applyFill="1" applyBorder="1" applyAlignment="1">
      <alignment horizontal="center"/>
    </xf>
    <xf numFmtId="0" fontId="4" fillId="0" borderId="16" xfId="0" applyFont="1" applyFill="1" applyBorder="1" applyAlignment="1"/>
    <xf numFmtId="3" fontId="1" fillId="0" borderId="17" xfId="0" applyNumberFormat="1" applyFont="1" applyFill="1" applyBorder="1" applyAlignment="1">
      <alignment horizontal="center"/>
    </xf>
    <xf numFmtId="3" fontId="2" fillId="0" borderId="18" xfId="0" applyNumberFormat="1" applyFont="1" applyFill="1" applyBorder="1" applyAlignment="1">
      <alignment horizontal="center"/>
    </xf>
    <xf numFmtId="3" fontId="2" fillId="0" borderId="19" xfId="0" applyNumberFormat="1" applyFont="1" applyFill="1" applyBorder="1" applyAlignment="1">
      <alignment horizontal="center"/>
    </xf>
    <xf numFmtId="3" fontId="2" fillId="0" borderId="21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3" fontId="2" fillId="9" borderId="23" xfId="0" applyNumberFormat="1" applyFont="1" applyFill="1" applyBorder="1" applyAlignment="1">
      <alignment horizontal="center"/>
    </xf>
    <xf numFmtId="0" fontId="4" fillId="0" borderId="24" xfId="0" applyFont="1" applyFill="1" applyBorder="1" applyAlignment="1"/>
    <xf numFmtId="3" fontId="1" fillId="0" borderId="25" xfId="0" applyNumberFormat="1" applyFont="1" applyFill="1" applyBorder="1" applyAlignment="1">
      <alignment horizontal="center"/>
    </xf>
    <xf numFmtId="3" fontId="2" fillId="0" borderId="26" xfId="0" applyNumberFormat="1" applyFont="1" applyFill="1" applyBorder="1" applyAlignment="1">
      <alignment horizontal="center"/>
    </xf>
    <xf numFmtId="0" fontId="4" fillId="0" borderId="27" xfId="0" applyFont="1" applyFill="1" applyBorder="1" applyAlignment="1"/>
    <xf numFmtId="3" fontId="1" fillId="0" borderId="28" xfId="0" applyNumberFormat="1" applyFont="1" applyFill="1" applyBorder="1" applyAlignment="1">
      <alignment horizontal="center"/>
    </xf>
    <xf numFmtId="3" fontId="1" fillId="2" borderId="6" xfId="0" applyNumberFormat="1" applyFont="1" applyFill="1" applyBorder="1" applyAlignment="1">
      <alignment horizontal="center"/>
    </xf>
    <xf numFmtId="3" fontId="1" fillId="6" borderId="13" xfId="0" applyNumberFormat="1" applyFont="1" applyFill="1" applyBorder="1" applyAlignment="1">
      <alignment horizontal="center"/>
    </xf>
    <xf numFmtId="3" fontId="1" fillId="0" borderId="28" xfId="0" applyNumberFormat="1" applyFont="1" applyBorder="1" applyAlignment="1">
      <alignment horizontal="center"/>
    </xf>
    <xf numFmtId="3" fontId="2" fillId="2" borderId="18" xfId="0" applyNumberFormat="1" applyFont="1" applyFill="1" applyBorder="1" applyAlignment="1">
      <alignment horizontal="center"/>
    </xf>
    <xf numFmtId="3" fontId="2" fillId="2" borderId="19" xfId="0" applyNumberFormat="1" applyFont="1" applyFill="1" applyBorder="1" applyAlignment="1">
      <alignment horizontal="center"/>
    </xf>
    <xf numFmtId="3" fontId="2" fillId="0" borderId="21" xfId="0" applyNumberFormat="1" applyFont="1" applyBorder="1" applyAlignment="1">
      <alignment horizontal="center"/>
    </xf>
    <xf numFmtId="3" fontId="2" fillId="0" borderId="22" xfId="0" applyNumberFormat="1" applyFont="1" applyBorder="1" applyAlignment="1">
      <alignment horizontal="center"/>
    </xf>
    <xf numFmtId="0" fontId="4" fillId="8" borderId="29" xfId="0" applyFont="1" applyFill="1" applyBorder="1" applyAlignment="1"/>
    <xf numFmtId="3" fontId="1" fillId="0" borderId="30" xfId="0" applyNumberFormat="1" applyFont="1" applyBorder="1" applyAlignment="1">
      <alignment horizontal="center"/>
    </xf>
    <xf numFmtId="3" fontId="2" fillId="2" borderId="31" xfId="0" applyNumberFormat="1" applyFont="1" applyFill="1" applyBorder="1" applyAlignment="1">
      <alignment horizontal="center"/>
    </xf>
    <xf numFmtId="3" fontId="2" fillId="2" borderId="32" xfId="0" applyNumberFormat="1" applyFont="1" applyFill="1" applyBorder="1" applyAlignment="1">
      <alignment horizontal="center"/>
    </xf>
    <xf numFmtId="3" fontId="2" fillId="0" borderId="31" xfId="0" applyNumberFormat="1" applyFont="1" applyBorder="1" applyAlignment="1">
      <alignment horizontal="center"/>
    </xf>
    <xf numFmtId="3" fontId="2" fillId="0" borderId="33" xfId="0" applyNumberFormat="1" applyFont="1" applyBorder="1" applyAlignment="1">
      <alignment horizontal="center"/>
    </xf>
    <xf numFmtId="0" fontId="5" fillId="0" borderId="0" xfId="0" applyFont="1" applyBorder="1"/>
    <xf numFmtId="0" fontId="0" fillId="0" borderId="0" xfId="0" applyBorder="1"/>
    <xf numFmtId="3" fontId="0" fillId="0" borderId="0" xfId="0" applyNumberFormat="1" applyBorder="1"/>
    <xf numFmtId="0" fontId="0" fillId="0" borderId="0" xfId="0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Continuous" wrapText="1"/>
    </xf>
    <xf numFmtId="0" fontId="5" fillId="0" borderId="0" xfId="0" applyFont="1" applyAlignment="1">
      <alignment horizontal="centerContinuous"/>
    </xf>
    <xf numFmtId="0" fontId="5" fillId="0" borderId="0" xfId="0" applyFont="1"/>
    <xf numFmtId="0" fontId="6" fillId="0" borderId="0" xfId="0" applyFont="1" applyAlignment="1">
      <alignment horizontal="center"/>
    </xf>
    <xf numFmtId="0" fontId="1" fillId="3" borderId="34" xfId="0" applyFont="1" applyFill="1" applyBorder="1" applyAlignment="1">
      <alignment horizontal="centerContinuous" vertical="center" wrapText="1"/>
    </xf>
    <xf numFmtId="0" fontId="1" fillId="3" borderId="35" xfId="0" applyFont="1" applyFill="1" applyBorder="1" applyAlignment="1">
      <alignment horizontal="center" textRotation="90" wrapText="1"/>
    </xf>
    <xf numFmtId="0" fontId="1" fillId="3" borderId="36" xfId="0" applyFont="1" applyFill="1" applyBorder="1" applyAlignment="1"/>
    <xf numFmtId="3" fontId="6" fillId="10" borderId="37" xfId="0" applyNumberFormat="1" applyFont="1" applyFill="1" applyBorder="1" applyAlignment="1">
      <alignment horizontal="center"/>
    </xf>
    <xf numFmtId="0" fontId="1" fillId="3" borderId="38" xfId="0" applyFont="1" applyFill="1" applyBorder="1" applyAlignment="1">
      <alignment horizontal="center" textRotation="90" wrapText="1"/>
    </xf>
    <xf numFmtId="0" fontId="1" fillId="3" borderId="39" xfId="0" applyFont="1" applyFill="1" applyBorder="1" applyAlignment="1">
      <alignment horizontal="center" textRotation="90" wrapText="1"/>
    </xf>
    <xf numFmtId="0" fontId="1" fillId="3" borderId="40" xfId="0" applyFont="1" applyFill="1" applyBorder="1" applyAlignment="1">
      <alignment horizontal="center" textRotation="90" wrapText="1"/>
    </xf>
    <xf numFmtId="0" fontId="1" fillId="3" borderId="41" xfId="0" applyFont="1" applyFill="1" applyBorder="1" applyAlignment="1">
      <alignment horizontal="center" textRotation="90" wrapText="1"/>
    </xf>
    <xf numFmtId="0" fontId="1" fillId="3" borderId="42" xfId="0" applyFont="1" applyFill="1" applyBorder="1" applyAlignment="1">
      <alignment horizontal="center" textRotation="90" wrapText="1"/>
    </xf>
    <xf numFmtId="0" fontId="6" fillId="3" borderId="43" xfId="0" applyFont="1" applyFill="1" applyBorder="1" applyAlignment="1">
      <alignment horizontal="center" textRotation="90" wrapText="1"/>
    </xf>
    <xf numFmtId="0" fontId="6" fillId="3" borderId="44" xfId="0" applyFont="1" applyFill="1" applyBorder="1" applyAlignment="1">
      <alignment horizontal="center" textRotation="90" wrapText="1"/>
    </xf>
    <xf numFmtId="0" fontId="6" fillId="3" borderId="45" xfId="0" applyFont="1" applyFill="1" applyBorder="1" applyAlignment="1">
      <alignment horizontal="center" textRotation="90" wrapText="1"/>
    </xf>
    <xf numFmtId="0" fontId="7" fillId="4" borderId="46" xfId="0" applyFont="1" applyFill="1" applyBorder="1" applyAlignment="1">
      <alignment horizontal="center"/>
    </xf>
    <xf numFmtId="3" fontId="6" fillId="4" borderId="47" xfId="0" applyNumberFormat="1" applyFont="1" applyFill="1" applyBorder="1" applyAlignment="1">
      <alignment horizontal="center"/>
    </xf>
    <xf numFmtId="3" fontId="6" fillId="4" borderId="48" xfId="0" applyNumberFormat="1" applyFont="1" applyFill="1" applyBorder="1" applyAlignment="1">
      <alignment horizontal="center"/>
    </xf>
    <xf numFmtId="164" fontId="6" fillId="11" borderId="49" xfId="0" applyNumberFormat="1" applyFont="1" applyFill="1" applyBorder="1" applyAlignment="1">
      <alignment horizontal="center"/>
    </xf>
    <xf numFmtId="3" fontId="6" fillId="4" borderId="50" xfId="0" applyNumberFormat="1" applyFont="1" applyFill="1" applyBorder="1" applyAlignment="1">
      <alignment horizontal="center"/>
    </xf>
    <xf numFmtId="3" fontId="6" fillId="4" borderId="51" xfId="0" applyNumberFormat="1" applyFont="1" applyFill="1" applyBorder="1" applyAlignment="1">
      <alignment horizontal="center"/>
    </xf>
    <xf numFmtId="3" fontId="6" fillId="4" borderId="46" xfId="0" applyNumberFormat="1" applyFont="1" applyFill="1" applyBorder="1" applyAlignment="1">
      <alignment horizontal="center"/>
    </xf>
    <xf numFmtId="1" fontId="5" fillId="0" borderId="0" xfId="0" applyNumberFormat="1" applyFont="1"/>
    <xf numFmtId="3" fontId="5" fillId="0" borderId="0" xfId="0" applyNumberFormat="1" applyFont="1"/>
    <xf numFmtId="0" fontId="5" fillId="9" borderId="0" xfId="0" applyFont="1" applyFill="1"/>
    <xf numFmtId="0" fontId="7" fillId="6" borderId="52" xfId="0" applyFont="1" applyFill="1" applyBorder="1" applyAlignment="1">
      <alignment horizontal="centerContinuous" wrapText="1"/>
    </xf>
    <xf numFmtId="3" fontId="6" fillId="6" borderId="53" xfId="0" applyNumberFormat="1" applyFont="1" applyFill="1" applyBorder="1" applyAlignment="1">
      <alignment horizontal="center" wrapText="1"/>
    </xf>
    <xf numFmtId="3" fontId="6" fillId="6" borderId="54" xfId="0" applyNumberFormat="1" applyFont="1" applyFill="1" applyBorder="1" applyAlignment="1">
      <alignment horizontal="center"/>
    </xf>
    <xf numFmtId="165" fontId="6" fillId="12" borderId="55" xfId="0" applyNumberFormat="1" applyFont="1" applyFill="1" applyBorder="1" applyAlignment="1">
      <alignment horizontal="center"/>
    </xf>
    <xf numFmtId="3" fontId="6" fillId="6" borderId="56" xfId="0" applyNumberFormat="1" applyFont="1" applyFill="1" applyBorder="1" applyAlignment="1">
      <alignment horizontal="center" wrapText="1"/>
    </xf>
    <xf numFmtId="3" fontId="6" fillId="6" borderId="57" xfId="0" applyNumberFormat="1" applyFont="1" applyFill="1" applyBorder="1" applyAlignment="1">
      <alignment horizontal="center" wrapText="1"/>
    </xf>
    <xf numFmtId="3" fontId="6" fillId="6" borderId="52" xfId="0" applyNumberFormat="1" applyFont="1" applyFill="1" applyBorder="1" applyAlignment="1">
      <alignment horizontal="center" wrapText="1"/>
    </xf>
    <xf numFmtId="3" fontId="6" fillId="6" borderId="55" xfId="0" applyNumberFormat="1" applyFont="1" applyFill="1" applyBorder="1" applyAlignment="1">
      <alignment horizontal="center" wrapText="1"/>
    </xf>
    <xf numFmtId="0" fontId="8" fillId="8" borderId="58" xfId="0" applyFont="1" applyFill="1" applyBorder="1" applyAlignment="1"/>
    <xf numFmtId="3" fontId="5" fillId="9" borderId="59" xfId="0" applyNumberFormat="1" applyFont="1" applyFill="1" applyBorder="1" applyAlignment="1">
      <alignment horizontal="center" wrapText="1"/>
    </xf>
    <xf numFmtId="3" fontId="5" fillId="9" borderId="60" xfId="0" applyNumberFormat="1" applyFont="1" applyFill="1" applyBorder="1" applyAlignment="1">
      <alignment horizontal="center"/>
    </xf>
    <xf numFmtId="165" fontId="5" fillId="13" borderId="61" xfId="0" applyNumberFormat="1" applyFont="1" applyFill="1" applyBorder="1" applyAlignment="1">
      <alignment horizontal="center"/>
    </xf>
    <xf numFmtId="3" fontId="5" fillId="9" borderId="62" xfId="0" applyNumberFormat="1" applyFont="1" applyFill="1" applyBorder="1" applyAlignment="1">
      <alignment horizontal="center" wrapText="1"/>
    </xf>
    <xf numFmtId="3" fontId="5" fillId="9" borderId="63" xfId="0" applyNumberFormat="1" applyFont="1" applyFill="1" applyBorder="1" applyAlignment="1">
      <alignment horizontal="center" wrapText="1"/>
    </xf>
    <xf numFmtId="3" fontId="5" fillId="9" borderId="64" xfId="0" applyNumberFormat="1" applyFont="1" applyFill="1" applyBorder="1" applyAlignment="1">
      <alignment horizontal="center"/>
    </xf>
    <xf numFmtId="3" fontId="5" fillId="9" borderId="61" xfId="0" applyNumberFormat="1" applyFont="1" applyFill="1" applyBorder="1" applyAlignment="1">
      <alignment horizontal="center"/>
    </xf>
    <xf numFmtId="3" fontId="5" fillId="0" borderId="62" xfId="0" applyNumberFormat="1" applyFont="1" applyFill="1" applyBorder="1" applyAlignment="1">
      <alignment horizontal="center"/>
    </xf>
    <xf numFmtId="0" fontId="8" fillId="8" borderId="65" xfId="0" applyFont="1" applyFill="1" applyBorder="1" applyAlignment="1"/>
    <xf numFmtId="165" fontId="5" fillId="10" borderId="61" xfId="0" applyNumberFormat="1" applyFont="1" applyFill="1" applyBorder="1" applyAlignment="1">
      <alignment horizontal="center"/>
    </xf>
    <xf numFmtId="165" fontId="5" fillId="10" borderId="66" xfId="0" applyNumberFormat="1" applyFont="1" applyFill="1" applyBorder="1" applyAlignment="1">
      <alignment horizontal="center"/>
    </xf>
    <xf numFmtId="0" fontId="5" fillId="0" borderId="65" xfId="0" applyFont="1" applyFill="1" applyBorder="1" applyAlignment="1"/>
    <xf numFmtId="3" fontId="5" fillId="9" borderId="59" xfId="0" applyNumberFormat="1" applyFont="1" applyFill="1" applyBorder="1" applyAlignment="1">
      <alignment horizontal="center"/>
    </xf>
    <xf numFmtId="165" fontId="5" fillId="0" borderId="66" xfId="0" applyNumberFormat="1" applyFont="1" applyFill="1" applyBorder="1" applyAlignment="1">
      <alignment horizontal="center"/>
    </xf>
    <xf numFmtId="3" fontId="5" fillId="0" borderId="62" xfId="0" applyNumberFormat="1" applyFont="1" applyFill="1" applyBorder="1" applyAlignment="1">
      <alignment horizontal="center" wrapText="1"/>
    </xf>
    <xf numFmtId="3" fontId="5" fillId="0" borderId="63" xfId="0" applyNumberFormat="1" applyFont="1" applyFill="1" applyBorder="1" applyAlignment="1">
      <alignment horizontal="center" wrapText="1"/>
    </xf>
    <xf numFmtId="3" fontId="5" fillId="0" borderId="64" xfId="0" applyNumberFormat="1" applyFont="1" applyFill="1" applyBorder="1" applyAlignment="1">
      <alignment horizontal="center"/>
    </xf>
    <xf numFmtId="3" fontId="5" fillId="0" borderId="61" xfId="0" applyNumberFormat="1" applyFont="1" applyFill="1" applyBorder="1" applyAlignment="1">
      <alignment horizontal="center"/>
    </xf>
    <xf numFmtId="3" fontId="5" fillId="9" borderId="67" xfId="0" applyNumberFormat="1" applyFont="1" applyFill="1" applyBorder="1" applyAlignment="1">
      <alignment horizontal="center"/>
    </xf>
    <xf numFmtId="3" fontId="5" fillId="9" borderId="0" xfId="0" applyNumberFormat="1" applyFont="1" applyFill="1" applyBorder="1" applyAlignment="1">
      <alignment horizontal="center"/>
    </xf>
    <xf numFmtId="3" fontId="5" fillId="9" borderId="62" xfId="0" applyNumberFormat="1" applyFont="1" applyFill="1" applyBorder="1" applyAlignment="1">
      <alignment horizontal="center"/>
    </xf>
    <xf numFmtId="0" fontId="8" fillId="8" borderId="68" xfId="0" applyFont="1" applyFill="1" applyBorder="1" applyAlignment="1"/>
    <xf numFmtId="0" fontId="8" fillId="0" borderId="58" xfId="0" applyFont="1" applyFill="1" applyBorder="1" applyAlignment="1"/>
    <xf numFmtId="3" fontId="5" fillId="0" borderId="59" xfId="0" applyNumberFormat="1" applyFont="1" applyFill="1" applyBorder="1" applyAlignment="1">
      <alignment horizontal="center" wrapText="1"/>
    </xf>
    <xf numFmtId="0" fontId="8" fillId="0" borderId="65" xfId="0" applyFont="1" applyFill="1" applyBorder="1" applyAlignment="1"/>
    <xf numFmtId="3" fontId="5" fillId="0" borderId="67" xfId="0" applyNumberFormat="1" applyFont="1" applyFill="1" applyBorder="1" applyAlignment="1">
      <alignment horizontal="center" wrapText="1"/>
    </xf>
    <xf numFmtId="3" fontId="5" fillId="0" borderId="69" xfId="0" applyNumberFormat="1" applyFont="1" applyFill="1" applyBorder="1" applyAlignment="1">
      <alignment horizontal="center" wrapText="1"/>
    </xf>
    <xf numFmtId="3" fontId="5" fillId="0" borderId="70" xfId="0" applyNumberFormat="1" applyFont="1" applyFill="1" applyBorder="1" applyAlignment="1">
      <alignment horizontal="center" wrapText="1"/>
    </xf>
    <xf numFmtId="3" fontId="5" fillId="0" borderId="71" xfId="0" applyNumberFormat="1" applyFont="1" applyFill="1" applyBorder="1" applyAlignment="1">
      <alignment horizontal="center"/>
    </xf>
    <xf numFmtId="3" fontId="5" fillId="0" borderId="66" xfId="0" applyNumberFormat="1" applyFont="1" applyFill="1" applyBorder="1" applyAlignment="1">
      <alignment horizontal="center"/>
    </xf>
    <xf numFmtId="3" fontId="6" fillId="6" borderId="53" xfId="0" applyNumberFormat="1" applyFont="1" applyFill="1" applyBorder="1" applyAlignment="1">
      <alignment horizontal="center"/>
    </xf>
    <xf numFmtId="3" fontId="6" fillId="6" borderId="72" xfId="0" applyNumberFormat="1" applyFont="1" applyFill="1" applyBorder="1" applyAlignment="1">
      <alignment horizontal="center"/>
    </xf>
    <xf numFmtId="3" fontId="6" fillId="6" borderId="57" xfId="0" applyNumberFormat="1" applyFont="1" applyFill="1" applyBorder="1" applyAlignment="1">
      <alignment horizontal="center"/>
    </xf>
    <xf numFmtId="3" fontId="6" fillId="6" borderId="73" xfId="0" applyNumberFormat="1" applyFont="1" applyFill="1" applyBorder="1" applyAlignment="1">
      <alignment horizontal="center"/>
    </xf>
    <xf numFmtId="3" fontId="6" fillId="6" borderId="52" xfId="0" applyNumberFormat="1" applyFont="1" applyFill="1" applyBorder="1" applyAlignment="1">
      <alignment horizontal="center"/>
    </xf>
    <xf numFmtId="0" fontId="5" fillId="14" borderId="0" xfId="0" applyFont="1" applyFill="1"/>
    <xf numFmtId="3" fontId="5" fillId="0" borderId="67" xfId="0" applyNumberFormat="1" applyFont="1" applyBorder="1" applyAlignment="1">
      <alignment horizontal="center" wrapText="1"/>
    </xf>
    <xf numFmtId="3" fontId="5" fillId="0" borderId="69" xfId="0" applyNumberFormat="1" applyFont="1" applyBorder="1" applyAlignment="1">
      <alignment horizontal="center" wrapText="1"/>
    </xf>
    <xf numFmtId="3" fontId="5" fillId="0" borderId="70" xfId="0" applyNumberFormat="1" applyFont="1" applyBorder="1" applyAlignment="1">
      <alignment horizontal="center" wrapText="1"/>
    </xf>
    <xf numFmtId="3" fontId="5" fillId="0" borderId="71" xfId="0" applyNumberFormat="1" applyFont="1" applyBorder="1" applyAlignment="1">
      <alignment horizontal="center"/>
    </xf>
    <xf numFmtId="3" fontId="5" fillId="0" borderId="66" xfId="0" applyNumberFormat="1" applyFont="1" applyBorder="1" applyAlignment="1">
      <alignment horizontal="center"/>
    </xf>
    <xf numFmtId="3" fontId="5" fillId="0" borderId="69" xfId="0" applyNumberFormat="1" applyFont="1" applyBorder="1" applyAlignment="1">
      <alignment horizontal="center"/>
    </xf>
    <xf numFmtId="165" fontId="5" fillId="10" borderId="74" xfId="0" applyNumberFormat="1" applyFont="1" applyFill="1" applyBorder="1" applyAlignment="1">
      <alignment horizontal="center"/>
    </xf>
    <xf numFmtId="3" fontId="5" fillId="0" borderId="17" xfId="0" applyNumberFormat="1" applyFont="1" applyFill="1" applyBorder="1" applyAlignment="1">
      <alignment horizontal="center" wrapText="1"/>
    </xf>
    <xf numFmtId="1" fontId="5" fillId="0" borderId="0" xfId="0" applyNumberFormat="1" applyFont="1" applyFill="1" applyBorder="1"/>
    <xf numFmtId="0" fontId="8" fillId="8" borderId="75" xfId="0" applyFont="1" applyFill="1" applyBorder="1" applyAlignment="1"/>
    <xf numFmtId="3" fontId="5" fillId="0" borderId="76" xfId="0" applyNumberFormat="1" applyFont="1" applyBorder="1" applyAlignment="1">
      <alignment horizontal="center" wrapText="1"/>
    </xf>
    <xf numFmtId="3" fontId="5" fillId="9" borderId="77" xfId="0" applyNumberFormat="1" applyFont="1" applyFill="1" applyBorder="1" applyAlignment="1">
      <alignment horizontal="center"/>
    </xf>
    <xf numFmtId="165" fontId="5" fillId="10" borderId="78" xfId="0" applyNumberFormat="1" applyFont="1" applyFill="1" applyBorder="1" applyAlignment="1">
      <alignment horizontal="center"/>
    </xf>
    <xf numFmtId="3" fontId="5" fillId="0" borderId="79" xfId="0" applyNumberFormat="1" applyFont="1" applyBorder="1" applyAlignment="1">
      <alignment horizontal="center" wrapText="1"/>
    </xf>
    <xf numFmtId="3" fontId="5" fillId="0" borderId="80" xfId="0" applyNumberFormat="1" applyFont="1" applyBorder="1" applyAlignment="1">
      <alignment horizontal="center" wrapText="1"/>
    </xf>
    <xf numFmtId="3" fontId="5" fillId="0" borderId="81" xfId="0" applyNumberFormat="1" applyFont="1" applyBorder="1" applyAlignment="1">
      <alignment horizontal="center"/>
    </xf>
    <xf numFmtId="3" fontId="5" fillId="0" borderId="78" xfId="0" applyNumberFormat="1" applyFont="1" applyBorder="1" applyAlignment="1">
      <alignment horizontal="center"/>
    </xf>
    <xf numFmtId="3" fontId="5" fillId="0" borderId="79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1" fillId="3" borderId="82" xfId="0" applyFont="1" applyFill="1" applyBorder="1" applyAlignment="1">
      <alignment horizontal="centerContinuous" vertical="center" wrapText="1"/>
    </xf>
    <xf numFmtId="0" fontId="1" fillId="3" borderId="83" xfId="0" applyFont="1" applyFill="1" applyBorder="1" applyAlignment="1"/>
    <xf numFmtId="0" fontId="1" fillId="3" borderId="84" xfId="0" applyFont="1" applyFill="1" applyBorder="1" applyAlignment="1">
      <alignment horizontal="center" textRotation="90" wrapText="1"/>
    </xf>
    <xf numFmtId="0" fontId="1" fillId="3" borderId="85" xfId="0" applyFont="1" applyFill="1" applyBorder="1" applyAlignment="1">
      <alignment horizontal="center" textRotation="90" wrapText="1"/>
    </xf>
    <xf numFmtId="0" fontId="7" fillId="4" borderId="51" xfId="0" applyFont="1" applyFill="1" applyBorder="1" applyAlignment="1">
      <alignment horizontal="center"/>
    </xf>
    <xf numFmtId="3" fontId="6" fillId="4" borderId="86" xfId="0" applyNumberFormat="1" applyFont="1" applyFill="1" applyBorder="1" applyAlignment="1">
      <alignment horizontal="center"/>
    </xf>
    <xf numFmtId="3" fontId="6" fillId="4" borderId="87" xfId="0" applyNumberFormat="1" applyFont="1" applyFill="1" applyBorder="1" applyAlignment="1">
      <alignment horizontal="center"/>
    </xf>
    <xf numFmtId="0" fontId="7" fillId="6" borderId="57" xfId="0" applyFont="1" applyFill="1" applyBorder="1" applyAlignment="1">
      <alignment horizontal="centerContinuous" wrapText="1"/>
    </xf>
    <xf numFmtId="3" fontId="6" fillId="6" borderId="88" xfId="0" applyNumberFormat="1" applyFont="1" applyFill="1" applyBorder="1" applyAlignment="1">
      <alignment horizontal="center" wrapText="1"/>
    </xf>
    <xf numFmtId="3" fontId="6" fillId="6" borderId="89" xfId="0" applyNumberFormat="1" applyFont="1" applyFill="1" applyBorder="1" applyAlignment="1">
      <alignment horizontal="center" wrapText="1"/>
    </xf>
    <xf numFmtId="0" fontId="8" fillId="8" borderId="90" xfId="0" applyFont="1" applyFill="1" applyBorder="1" applyAlignment="1"/>
    <xf numFmtId="3" fontId="6" fillId="4" borderId="91" xfId="0" applyNumberFormat="1" applyFont="1" applyFill="1" applyBorder="1" applyAlignment="1">
      <alignment horizontal="center"/>
    </xf>
    <xf numFmtId="3" fontId="5" fillId="9" borderId="92" xfId="0" applyNumberFormat="1" applyFont="1" applyFill="1" applyBorder="1" applyAlignment="1">
      <alignment horizontal="center" wrapText="1"/>
    </xf>
    <xf numFmtId="3" fontId="5" fillId="9" borderId="93" xfId="0" applyNumberFormat="1" applyFont="1" applyFill="1" applyBorder="1" applyAlignment="1">
      <alignment horizontal="center"/>
    </xf>
    <xf numFmtId="0" fontId="8" fillId="8" borderId="27" xfId="0" applyFont="1" applyFill="1" applyBorder="1" applyAlignment="1"/>
    <xf numFmtId="3" fontId="6" fillId="4" borderId="94" xfId="0" applyNumberFormat="1" applyFont="1" applyFill="1" applyBorder="1" applyAlignment="1">
      <alignment horizontal="center"/>
    </xf>
    <xf numFmtId="3" fontId="5" fillId="9" borderId="17" xfId="0" applyNumberFormat="1" applyFont="1" applyFill="1" applyBorder="1" applyAlignment="1">
      <alignment horizontal="center"/>
    </xf>
    <xf numFmtId="3" fontId="5" fillId="0" borderId="92" xfId="0" applyNumberFormat="1" applyFont="1" applyFill="1" applyBorder="1" applyAlignment="1">
      <alignment horizontal="center" wrapText="1"/>
    </xf>
    <xf numFmtId="3" fontId="5" fillId="0" borderId="17" xfId="0" applyNumberFormat="1" applyFont="1" applyFill="1" applyBorder="1" applyAlignment="1">
      <alignment horizontal="center"/>
    </xf>
    <xf numFmtId="3" fontId="5" fillId="9" borderId="95" xfId="0" applyNumberFormat="1" applyFont="1" applyFill="1" applyBorder="1" applyAlignment="1">
      <alignment horizontal="center"/>
    </xf>
    <xf numFmtId="0" fontId="8" fillId="8" borderId="96" xfId="0" applyFont="1" applyFill="1" applyBorder="1" applyAlignment="1"/>
    <xf numFmtId="0" fontId="8" fillId="0" borderId="97" xfId="0" applyFont="1" applyFill="1" applyBorder="1" applyAlignment="1"/>
    <xf numFmtId="0" fontId="8" fillId="0" borderId="27" xfId="0" applyFont="1" applyFill="1" applyBorder="1" applyAlignment="1"/>
    <xf numFmtId="3" fontId="6" fillId="4" borderId="98" xfId="0" applyNumberFormat="1" applyFont="1" applyFill="1" applyBorder="1" applyAlignment="1">
      <alignment horizontal="center"/>
    </xf>
    <xf numFmtId="3" fontId="5" fillId="0" borderId="95" xfId="0" applyNumberFormat="1" applyFont="1" applyFill="1" applyBorder="1" applyAlignment="1">
      <alignment horizontal="center" wrapText="1"/>
    </xf>
    <xf numFmtId="3" fontId="6" fillId="6" borderId="99" xfId="0" applyNumberFormat="1" applyFont="1" applyFill="1" applyBorder="1" applyAlignment="1">
      <alignment horizontal="center"/>
    </xf>
    <xf numFmtId="3" fontId="5" fillId="0" borderId="95" xfId="0" applyNumberFormat="1" applyFont="1" applyBorder="1" applyAlignment="1">
      <alignment horizontal="center" wrapText="1"/>
    </xf>
    <xf numFmtId="3" fontId="5" fillId="0" borderId="17" xfId="0" applyNumberFormat="1" applyFont="1" applyBorder="1" applyAlignment="1">
      <alignment horizontal="center"/>
    </xf>
    <xf numFmtId="3" fontId="5" fillId="0" borderId="74" xfId="0" applyNumberFormat="1" applyFont="1" applyFill="1" applyBorder="1" applyAlignment="1">
      <alignment horizontal="center" wrapText="1"/>
    </xf>
    <xf numFmtId="3" fontId="5" fillId="0" borderId="66" xfId="0" applyNumberFormat="1" applyFont="1" applyFill="1" applyBorder="1" applyAlignment="1">
      <alignment horizontal="center" wrapText="1"/>
    </xf>
    <xf numFmtId="0" fontId="8" fillId="8" borderId="100" xfId="0" applyFont="1" applyFill="1" applyBorder="1" applyAlignment="1"/>
    <xf numFmtId="3" fontId="6" fillId="4" borderId="101" xfId="0" applyNumberFormat="1" applyFont="1" applyFill="1" applyBorder="1" applyAlignment="1">
      <alignment horizontal="center"/>
    </xf>
    <xf numFmtId="3" fontId="5" fillId="0" borderId="102" xfId="0" applyNumberFormat="1" applyFont="1" applyBorder="1" applyAlignment="1">
      <alignment horizontal="center" wrapText="1"/>
    </xf>
    <xf numFmtId="3" fontId="5" fillId="0" borderId="103" xfId="0" applyNumberFormat="1" applyFont="1" applyBorder="1" applyAlignment="1">
      <alignment horizontal="center"/>
    </xf>
    <xf numFmtId="3" fontId="1" fillId="2" borderId="30" xfId="0" applyNumberFormat="1" applyFont="1" applyFill="1" applyBorder="1" applyAlignment="1">
      <alignment horizontal="center"/>
    </xf>
    <xf numFmtId="0" fontId="0" fillId="0" borderId="104" xfId="0" applyBorder="1" applyAlignment="1">
      <alignment horizontal="centerContinuous" vertical="center"/>
    </xf>
    <xf numFmtId="0" fontId="4" fillId="8" borderId="0" xfId="0" applyFont="1" applyFill="1" applyBorder="1" applyAlignment="1"/>
    <xf numFmtId="0" fontId="5" fillId="0" borderId="0" xfId="0" applyFont="1" applyBorder="1" applyAlignment="1">
      <alignment horizontal="center"/>
    </xf>
    <xf numFmtId="0" fontId="4" fillId="8" borderId="105" xfId="0" applyFont="1" applyFill="1" applyBorder="1" applyAlignment="1"/>
    <xf numFmtId="0" fontId="6" fillId="0" borderId="0" xfId="0" applyFont="1" applyBorder="1" applyAlignment="1">
      <alignment horizontal="centerContinuous"/>
    </xf>
    <xf numFmtId="0" fontId="1" fillId="3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wrapText="1"/>
    </xf>
    <xf numFmtId="0" fontId="1" fillId="3" borderId="6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PR" sz="800" b="1" i="0" strike="noStrike">
                <a:solidFill>
                  <a:srgbClr val="000000"/>
                </a:solidFill>
                <a:latin typeface="Calibri"/>
              </a:rPr>
              <a:t> </a:t>
            </a:r>
            <a:r>
              <a:rPr lang="es-PR" sz="1100" b="1" i="0" strike="noStrike">
                <a:solidFill>
                  <a:srgbClr val="000000"/>
                </a:solidFill>
                <a:latin typeface="Arial"/>
                <a:cs typeface="Arial"/>
              </a:rPr>
              <a:t>Actividades</a:t>
            </a:r>
            <a:endParaRPr lang="es-PR" sz="1050" b="1" i="0" strike="noStrike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61282497582539019"/>
          <c:y val="2.034931997136721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249724613438999"/>
          <c:y val="0.11719925944101273"/>
          <c:w val="0.51981994478669358"/>
          <c:h val="0.85262251566996061"/>
        </c:manualLayout>
      </c:layout>
      <c:pieChart>
        <c:varyColors val="1"/>
        <c:ser>
          <c:idx val="0"/>
          <c:order val="0"/>
          <c:dPt>
            <c:idx val="0"/>
            <c:bubble3D val="0"/>
            <c:explosion val="8"/>
            <c:spPr>
              <a:solidFill>
                <a:srgbClr val="CC9900"/>
              </a:solidFill>
            </c:spPr>
          </c:dPt>
          <c:dPt>
            <c:idx val="1"/>
            <c:bubble3D val="0"/>
            <c:spPr>
              <a:solidFill>
                <a:srgbClr val="92D050"/>
              </a:solidFill>
            </c:spPr>
          </c:dPt>
          <c:dLbls>
            <c:dLbl>
              <c:idx val="0"/>
              <c:layout>
                <c:manualLayout>
                  <c:x val="0.31789777194062258"/>
                  <c:y val="-0.16657302462296847"/>
                </c:manualLayout>
              </c:layout>
              <c:numFmt formatCode="0%" sourceLinked="0"/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2173803058391912E-2"/>
                  <c:y val="1.656599206787958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1" i="0" strike="noStrike">
                        <a:solidFill>
                          <a:srgbClr val="000000"/>
                        </a:solidFill>
                        <a:latin typeface="Calibri"/>
                      </a:rPr>
                      <a:t>EXTERNAS</a:t>
                    </a:r>
                    <a:endParaRPr lang="en-US" sz="1000" b="1" i="0" strike="noStrike">
                      <a:solidFill>
                        <a:srgbClr val="000000"/>
                      </a:solidFill>
                      <a:latin typeface="Calibri"/>
                    </a:endParaRP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1" i="0" strike="noStrike">
                        <a:solidFill>
                          <a:srgbClr val="000000"/>
                        </a:solidFill>
                        <a:latin typeface="Calibri"/>
                      </a:rPr>
                      <a:t>1%</a:t>
                    </a:r>
                  </a:p>
                </c:rich>
              </c:tx>
              <c:numFmt formatCode="0%" sourceLinked="0"/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[1]Recreación!$C$6:$D$6</c:f>
              <c:strCache>
                <c:ptCount val="2"/>
                <c:pt idx="0">
                  <c:v>INTERNAS</c:v>
                </c:pt>
                <c:pt idx="1">
                  <c:v>EXTERNAS</c:v>
                </c:pt>
              </c:strCache>
            </c:strRef>
          </c:cat>
          <c:val>
            <c:numRef>
              <c:f>[1]Recreación!$C$7:$D$7</c:f>
              <c:numCache>
                <c:formatCode>General</c:formatCode>
                <c:ptCount val="2"/>
                <c:pt idx="0">
                  <c:v>3498</c:v>
                </c:pt>
                <c:pt idx="1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cene3d>
      <a:camera prst="orthographicFront"/>
      <a:lightRig rig="threePt" dir="t"/>
    </a:scene3d>
    <a:sp3d>
      <a:bevelT/>
    </a:sp3d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1" l="0.75000000000000333" r="0.75000000000000333" t="1" header="0.5" footer="0.5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PR" sz="1100" b="1" i="0" strike="noStrike">
                <a:solidFill>
                  <a:srgbClr val="000000"/>
                </a:solidFill>
                <a:latin typeface="Calibri"/>
              </a:rPr>
              <a:t>Servicios Utilizados (Este)</a:t>
            </a:r>
          </a:p>
        </c:rich>
      </c:tx>
      <c:layout>
        <c:manualLayout>
          <c:xMode val="edge"/>
          <c:yMode val="edge"/>
          <c:x val="0.61848218330768556"/>
          <c:y val="4.3573151486905257E-2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71259654416109E-2"/>
          <c:y val="0.22729666249890501"/>
          <c:w val="0.77665493940917019"/>
          <c:h val="0.62983895711097104"/>
        </c:manualLayout>
      </c:layout>
      <c:pie3DChart>
        <c:varyColors val="1"/>
        <c:ser>
          <c:idx val="0"/>
          <c:order val="0"/>
          <c:spPr>
            <a:ln w="6350"/>
            <a:scene3d>
              <a:camera prst="orthographicFront"/>
              <a:lightRig rig="threePt" dir="t"/>
            </a:scene3d>
            <a:sp3d>
              <a:bevelT w="139700" prst="cross"/>
            </a:sp3d>
          </c:spPr>
          <c:explosion val="5"/>
          <c:dPt>
            <c:idx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6350"/>
              <a:scene3d>
                <a:camera prst="orthographicFront"/>
                <a:lightRig rig="threePt" dir="t"/>
              </a:scene3d>
              <a:sp3d>
                <a:bevelT w="139700" prst="cross"/>
              </a:sp3d>
            </c:spPr>
          </c:dPt>
          <c:dPt>
            <c:idx val="1"/>
            <c:bubble3D val="0"/>
            <c:spPr>
              <a:solidFill>
                <a:schemeClr val="accent6">
                  <a:lumMod val="75000"/>
                </a:schemeClr>
              </a:solidFill>
              <a:ln w="6350"/>
              <a:scene3d>
                <a:camera prst="orthographicFront"/>
                <a:lightRig rig="threePt" dir="t"/>
              </a:scene3d>
              <a:sp3d>
                <a:bevelT w="139700" prst="cross"/>
              </a:sp3d>
            </c:spPr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  <a:ln w="6350"/>
              <a:scene3d>
                <a:camera prst="orthographicFront"/>
                <a:lightRig rig="threePt" dir="t"/>
              </a:scene3d>
              <a:sp3d>
                <a:bevelT w="139700" prst="cross"/>
              </a:sp3d>
            </c:spPr>
          </c:dPt>
          <c:dPt>
            <c:idx val="4"/>
            <c:bubble3D val="0"/>
            <c:spPr>
              <a:solidFill>
                <a:srgbClr val="FF0000"/>
              </a:solidFill>
              <a:ln w="6350"/>
              <a:scene3d>
                <a:camera prst="orthographicFront"/>
                <a:lightRig rig="threePt" dir="t"/>
              </a:scene3d>
              <a:sp3d>
                <a:bevelT w="139700" prst="cross"/>
              </a:sp3d>
            </c:spPr>
          </c:dPt>
          <c:dPt>
            <c:idx val="5"/>
            <c:bubble3D val="0"/>
            <c:spPr>
              <a:solidFill>
                <a:srgbClr val="6600FF"/>
              </a:solidFill>
              <a:ln w="6350"/>
              <a:scene3d>
                <a:camera prst="orthographicFront"/>
                <a:lightRig rig="threePt" dir="t"/>
              </a:scene3d>
              <a:sp3d>
                <a:bevelT w="139700" prst="cross"/>
              </a:sp3d>
            </c:spPr>
          </c:dPt>
          <c:dPt>
            <c:idx val="6"/>
            <c:bubble3D val="0"/>
            <c:spPr>
              <a:solidFill>
                <a:srgbClr val="00FFFF"/>
              </a:solidFill>
              <a:ln w="6350"/>
              <a:scene3d>
                <a:camera prst="orthographicFront"/>
                <a:lightRig rig="threePt" dir="t"/>
              </a:scene3d>
              <a:sp3d>
                <a:bevelT w="139700" prst="cross"/>
              </a:sp3d>
            </c:spPr>
          </c:dPt>
          <c:dPt>
            <c:idx val="8"/>
            <c:bubble3D val="0"/>
            <c:spPr>
              <a:solidFill>
                <a:srgbClr val="66FF33"/>
              </a:solidFill>
              <a:ln w="6350"/>
              <a:scene3d>
                <a:camera prst="orthographicFront"/>
                <a:lightRig rig="threePt" dir="t"/>
              </a:scene3d>
              <a:sp3d>
                <a:bevelT w="139700" prst="cross"/>
              </a:sp3d>
            </c:spPr>
          </c:dPt>
          <c:dPt>
            <c:idx val="9"/>
            <c:bubble3D val="0"/>
            <c:spPr>
              <a:solidFill>
                <a:srgbClr val="FFFF00"/>
              </a:solidFill>
              <a:ln w="6350"/>
              <a:scene3d>
                <a:camera prst="orthographicFront"/>
                <a:lightRig rig="threePt" dir="t"/>
              </a:scene3d>
              <a:sp3d>
                <a:bevelT w="139700" prst="cross"/>
              </a:sp3d>
            </c:spPr>
          </c:dPt>
          <c:dPt>
            <c:idx val="10"/>
            <c:bubble3D val="0"/>
            <c:spPr>
              <a:solidFill>
                <a:srgbClr val="FF0066"/>
              </a:solidFill>
              <a:ln w="6350"/>
              <a:scene3d>
                <a:camera prst="orthographicFront"/>
                <a:lightRig rig="threePt" dir="t"/>
              </a:scene3d>
              <a:sp3d>
                <a:bevelT w="139700" prst="cross"/>
              </a:sp3d>
            </c:spPr>
          </c:dPt>
          <c:dLbls>
            <c:dLbl>
              <c:idx val="0"/>
              <c:layout>
                <c:manualLayout>
                  <c:x val="-2.2052605126486852E-2"/>
                  <c:y val="-2.50444594702670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6054950577986258E-2"/>
                  <c:y val="3.13503609832704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9.651555257720458E-2"/>
                  <c:y val="5.684123279603900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5.3847545652538097E-2"/>
                  <c:y val="7.11412596971084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5776363061000372E-2"/>
                  <c:y val="-1.270981016569604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6.9880903184974238E-2"/>
                  <c:y val="-6.40422855730291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8882559892779342E-2"/>
                  <c:y val="-2.543067158156480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2.7817054783045763E-3"/>
                  <c:y val="-0.1163906035291295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5.3166843506263842E-2"/>
                  <c:y val="-4.564020910128616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2.9788574300552831E-2"/>
                  <c:y val="-4.07683527093739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6.2290277545094114E-2"/>
                  <c:y val="-1.4914243752771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'[1]Programas Utilizados Biblioteca'!$O$70:$Y$70</c:f>
              <c:strCache>
                <c:ptCount val="11"/>
                <c:pt idx="0">
                  <c:v>REFERENCIA LEGAL</c:v>
                </c:pt>
                <c:pt idx="1">
                  <c:v>ENCICLOPEDIAS</c:v>
                </c:pt>
                <c:pt idx="2">
                  <c:v>OFFICE**</c:v>
                </c:pt>
                <c:pt idx="3">
                  <c:v>CONFINADOS ASISTIDOS</c:v>
                </c:pt>
                <c:pt idx="4">
                  <c:v>DICCIONARIOS</c:v>
                </c:pt>
                <c:pt idx="5">
                  <c:v>CIENCIA</c:v>
                </c:pt>
                <c:pt idx="6">
                  <c:v>HISTORIA</c:v>
                </c:pt>
                <c:pt idx="7">
                  <c:v>MATEMÁTICA</c:v>
                </c:pt>
                <c:pt idx="8">
                  <c:v>JUEGOS</c:v>
                </c:pt>
                <c:pt idx="9">
                  <c:v>ZOOLOGIA</c:v>
                </c:pt>
                <c:pt idx="10">
                  <c:v>MAYAQUEST</c:v>
                </c:pt>
              </c:strCache>
            </c:strRef>
          </c:cat>
          <c:val>
            <c:numRef>
              <c:f>'[1]Programas Utilizados Biblioteca'!$O$71:$Y$71</c:f>
              <c:numCache>
                <c:formatCode>General</c:formatCode>
                <c:ptCount val="11"/>
                <c:pt idx="0">
                  <c:v>718</c:v>
                </c:pt>
                <c:pt idx="1">
                  <c:v>326</c:v>
                </c:pt>
                <c:pt idx="2">
                  <c:v>42</c:v>
                </c:pt>
                <c:pt idx="3">
                  <c:v>0</c:v>
                </c:pt>
                <c:pt idx="4">
                  <c:v>12</c:v>
                </c:pt>
                <c:pt idx="5">
                  <c:v>92</c:v>
                </c:pt>
                <c:pt idx="6">
                  <c:v>215</c:v>
                </c:pt>
                <c:pt idx="7">
                  <c:v>8</c:v>
                </c:pt>
                <c:pt idx="8">
                  <c:v>570</c:v>
                </c:pt>
                <c:pt idx="9">
                  <c:v>5</c:v>
                </c:pt>
                <c:pt idx="10">
                  <c:v>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cene3d>
      <a:camera prst="orthographicFront"/>
      <a:lightRig rig="threePt" dir="t"/>
    </a:scene3d>
    <a:sp3d>
      <a:bevelT/>
    </a:sp3d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PR" sz="1050" b="1" i="0" strike="noStrike">
                <a:solidFill>
                  <a:srgbClr val="000000"/>
                </a:solidFill>
                <a:latin typeface="Arial"/>
                <a:cs typeface="Arial"/>
              </a:rPr>
              <a:t>Participantes</a:t>
            </a:r>
            <a:endParaRPr lang="es-PR" sz="1200" b="1" i="0" strike="noStrike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56476767676767681"/>
          <c:y val="2.7334851936218679E-2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  <a:sp3d>
              <a:bevelT w="165100" prst="coolSlant"/>
            </a:sp3d>
          </c:spPr>
          <c:dPt>
            <c:idx val="0"/>
            <c:bubble3D val="0"/>
            <c:explosion val="7"/>
            <c:spPr>
              <a:solidFill>
                <a:schemeClr val="accent6">
                  <a:lumMod val="75000"/>
                </a:schemeClr>
              </a:solidFill>
              <a:scene3d>
                <a:camera prst="orthographicFront"/>
                <a:lightRig rig="threePt" dir="t"/>
              </a:scene3d>
              <a:sp3d>
                <a:bevelT w="165100" prst="coolSlant"/>
              </a:sp3d>
            </c:spPr>
          </c:dPt>
          <c:dPt>
            <c:idx val="1"/>
            <c:bubble3D val="0"/>
            <c:spPr>
              <a:gradFill flip="none" rotWithShape="1">
                <a:gsLst>
                  <a:gs pos="0">
                    <a:schemeClr val="accent1">
                      <a:lumMod val="75000"/>
                    </a:schemeClr>
                  </a:gs>
                  <a:gs pos="50000">
                    <a:srgbClr val="0070C0">
                      <a:shade val="67500"/>
                      <a:satMod val="115000"/>
                    </a:srgbClr>
                  </a:gs>
                  <a:gs pos="100000">
                    <a:srgbClr val="0070C0">
                      <a:shade val="100000"/>
                      <a:satMod val="115000"/>
                    </a:srgbClr>
                  </a:gs>
                </a:gsLst>
                <a:lin ang="0" scaled="1"/>
                <a:tileRect/>
              </a:gradFill>
              <a:scene3d>
                <a:camera prst="orthographicFront"/>
                <a:lightRig rig="threePt" dir="t"/>
              </a:scene3d>
              <a:sp3d>
                <a:bevelT w="165100" prst="coolSlant"/>
              </a:sp3d>
            </c:spPr>
          </c:dPt>
          <c:dLbls>
            <c:dLbl>
              <c:idx val="0"/>
              <c:layout>
                <c:manualLayout>
                  <c:x val="-0.1706878425757167"/>
                  <c:y val="-0.2321341915013475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10357896784210605"/>
                  <c:y val="0.2772459379567932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[1]Recreación!$F$6:$G$6</c:f>
              <c:strCache>
                <c:ptCount val="2"/>
                <c:pt idx="0">
                  <c:v>ACTIVOS</c:v>
                </c:pt>
                <c:pt idx="1">
                  <c:v>PASIVOS</c:v>
                </c:pt>
              </c:strCache>
            </c:strRef>
          </c:cat>
          <c:val>
            <c:numRef>
              <c:f>[1]Recreación!$F$7:$G$7</c:f>
              <c:numCache>
                <c:formatCode>General</c:formatCode>
                <c:ptCount val="2"/>
                <c:pt idx="0">
                  <c:v>59137</c:v>
                </c:pt>
                <c:pt idx="1">
                  <c:v>54224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cene3d>
      <a:camera prst="orthographicFront"/>
      <a:lightRig rig="threePt" dir="t"/>
    </a:scene3d>
    <a:sp3d>
      <a:bevelT/>
    </a:sp3d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PR" sz="1100" b="1" i="0" strike="noStrike">
                <a:solidFill>
                  <a:srgbClr val="000000"/>
                </a:solidFill>
                <a:latin typeface="Arial"/>
                <a:cs typeface="Arial"/>
              </a:rPr>
              <a:t>Actividades por Región</a:t>
            </a:r>
          </a:p>
        </c:rich>
      </c:tx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  <a:sp3d>
              <a:bevelT w="165100" prst="coolSlant"/>
            </a:sp3d>
          </c:spPr>
          <c:explosion val="9"/>
          <c:dPt>
            <c:idx val="1"/>
            <c:bubble3D val="0"/>
            <c:spPr>
              <a:solidFill>
                <a:srgbClr val="FF5050"/>
              </a:solidFill>
              <a:scene3d>
                <a:camera prst="orthographicFront"/>
                <a:lightRig rig="threePt" dir="t"/>
              </a:scene3d>
              <a:sp3d>
                <a:bevelT w="165100" prst="coolSlant"/>
              </a:sp3d>
            </c:spPr>
          </c:dPt>
          <c:dLbls>
            <c:dLbl>
              <c:idx val="0"/>
              <c:layout>
                <c:manualLayout>
                  <c:x val="-0.13358322941684472"/>
                  <c:y val="-0.1002353444587082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8.2248106269734181E-2"/>
                  <c:y val="0.1171347464437423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2966217625732726"/>
                  <c:y val="-0.264264792082789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[1]Recreación!$K$50:$K$51</c:f>
              <c:strCache>
                <c:ptCount val="2"/>
                <c:pt idx="0">
                  <c:v>Este</c:v>
                </c:pt>
                <c:pt idx="1">
                  <c:v>Oeste</c:v>
                </c:pt>
              </c:strCache>
            </c:strRef>
          </c:cat>
          <c:val>
            <c:numRef>
              <c:f>[1]Recreación!$L$50:$L$51</c:f>
              <c:numCache>
                <c:formatCode>General</c:formatCode>
                <c:ptCount val="2"/>
                <c:pt idx="0">
                  <c:v>1236</c:v>
                </c:pt>
                <c:pt idx="1">
                  <c:v>2274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cene3d>
      <a:camera prst="orthographicFront"/>
      <a:lightRig rig="threePt" dir="t"/>
    </a:scene3d>
    <a:sp3d>
      <a:bevelT/>
    </a:sp3d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PR" sz="1100" b="1" i="0" strike="noStrike">
                <a:solidFill>
                  <a:srgbClr val="000000"/>
                </a:solidFill>
                <a:latin typeface="Arial"/>
                <a:cs typeface="Arial"/>
              </a:rPr>
              <a:t>Participantes por Región</a:t>
            </a:r>
          </a:p>
        </c:rich>
      </c:tx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8"/>
            <c:spPr>
              <a:solidFill>
                <a:srgbClr val="FFFF00"/>
              </a:solidFill>
            </c:spPr>
          </c:dPt>
          <c:dPt>
            <c:idx val="1"/>
            <c:bubble3D val="0"/>
            <c:spPr>
              <a:solidFill>
                <a:srgbClr val="7030A0"/>
              </a:solidFill>
            </c:spPr>
          </c:dPt>
          <c:dLbls>
            <c:dLbl>
              <c:idx val="0"/>
              <c:layout>
                <c:manualLayout>
                  <c:x val="-0.10287507090427472"/>
                  <c:y val="0.23913758972279586"/>
                </c:manualLayout>
              </c:layout>
              <c:spPr/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19061440883285974"/>
                  <c:y val="-0.23501452291794245"/>
                </c:manualLayout>
              </c:layout>
              <c:spPr/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[1]Recreación!$M$50:$M$51</c:f>
              <c:strCache>
                <c:ptCount val="2"/>
                <c:pt idx="0">
                  <c:v>Este</c:v>
                </c:pt>
                <c:pt idx="1">
                  <c:v>Oeste</c:v>
                </c:pt>
              </c:strCache>
            </c:strRef>
          </c:cat>
          <c:val>
            <c:numRef>
              <c:f>[1]Recreación!$N$50:$N$51</c:f>
              <c:numCache>
                <c:formatCode>General</c:formatCode>
                <c:ptCount val="2"/>
                <c:pt idx="0">
                  <c:v>48009</c:v>
                </c:pt>
                <c:pt idx="1">
                  <c:v>65352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cene3d>
      <a:camera prst="orthographicFront"/>
      <a:lightRig rig="threePt" dir="t"/>
    </a:scene3d>
    <a:sp3d>
      <a:bevelT/>
    </a:sp3d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PR" sz="1000" b="1" i="0" strike="noStrike">
                <a:solidFill>
                  <a:srgbClr val="000000"/>
                </a:solidFill>
                <a:latin typeface="Arial"/>
                <a:cs typeface="Arial"/>
              </a:rPr>
              <a:t>Tipo de Servicio Bibliotecario</a:t>
            </a:r>
          </a:p>
        </c:rich>
      </c:tx>
      <c:layout>
        <c:manualLayout>
          <c:xMode val="edge"/>
          <c:yMode val="edge"/>
          <c:x val="0.38340796530868493"/>
          <c:y val="4.201681996957590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349775784753488"/>
          <c:y val="0.19747939674574241"/>
          <c:w val="0.82511210762331844"/>
          <c:h val="0.6596652189166318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val="9999FF"/>
                </a:gs>
                <a:gs pos="100000">
                  <a:srgbClr val="FFCC00"/>
                </a:gs>
              </a:gsLst>
              <a:lin ang="5400000" scaled="1"/>
            </a:gradFill>
            <a:ln w="12700">
              <a:noFill/>
              <a:prstDash val="solid"/>
            </a:ln>
            <a:effectLst>
              <a:outerShdw dist="35921" dir="2700000" algn="br">
                <a:srgbClr val="000000"/>
              </a:outerShdw>
            </a:effectLst>
            <a:scene3d>
              <a:camera prst="orthographicFront"/>
              <a:lightRig rig="threePt" dir="t"/>
            </a:scene3d>
            <a:sp3d>
              <a:bevelT prst="angle"/>
            </a:sp3d>
          </c:spPr>
          <c:invertIfNegative val="0"/>
          <c:dLbls>
            <c:dLbl>
              <c:idx val="1"/>
              <c:layout>
                <c:manualLayout>
                  <c:x val="5.1945366333340567E-3"/>
                  <c:y val="9.7483112416590499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3.6997281169449852E-3"/>
                  <c:y val="7.062731788577783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88565022421524653"/>
                  <c:y val="0.5714297437749141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('[1]Servicios Bibliotecarios'!$E$5:$G$5,'[1]Servicios Bibliotecarios'!$I$5)</c:f>
              <c:strCache>
                <c:ptCount val="4"/>
                <c:pt idx="0">
                  <c:v>CIRCULACIÓN PERIÓDICOS</c:v>
                </c:pt>
                <c:pt idx="1">
                  <c:v>CIRCULACIÓN INTERNA PERIÓDICOS</c:v>
                </c:pt>
                <c:pt idx="2">
                  <c:v>CIRCULACIÓN INTERNA</c:v>
                </c:pt>
                <c:pt idx="3">
                  <c:v>LIBROS PRESTADOS</c:v>
                </c:pt>
              </c:strCache>
            </c:strRef>
          </c:cat>
          <c:val>
            <c:numRef>
              <c:f>('[1]Servicios Bibliotecarios'!$E$6:$G$6,'[1]Servicios Bibliotecarios'!$I$6)</c:f>
              <c:numCache>
                <c:formatCode>General</c:formatCode>
                <c:ptCount val="4"/>
                <c:pt idx="0">
                  <c:v>2973</c:v>
                </c:pt>
                <c:pt idx="1">
                  <c:v>2650</c:v>
                </c:pt>
                <c:pt idx="2">
                  <c:v>6141</c:v>
                </c:pt>
                <c:pt idx="3">
                  <c:v>3834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66677728"/>
        <c:axId val="166678120"/>
      </c:barChart>
      <c:catAx>
        <c:axId val="166677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6678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781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6677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scene3d>
      <a:camera prst="orthographicFront"/>
      <a:lightRig rig="threePt" dir="t"/>
    </a:scene3d>
    <a:sp3d>
      <a:bevelT/>
    </a:sp3d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PR" sz="1100" b="1" i="0" strike="noStrike">
                <a:solidFill>
                  <a:srgbClr val="000000"/>
                </a:solidFill>
                <a:latin typeface="Calibri"/>
              </a:rPr>
              <a:t>Servicio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PR" sz="1100" b="1" i="0" strike="noStrike">
                <a:solidFill>
                  <a:srgbClr val="000000"/>
                </a:solidFill>
                <a:latin typeface="Calibri"/>
              </a:rPr>
              <a:t>Bibliotecario (Oeste)</a:t>
            </a:r>
          </a:p>
        </c:rich>
      </c:tx>
      <c:layout>
        <c:manualLayout>
          <c:xMode val="edge"/>
          <c:yMode val="edge"/>
          <c:x val="6.5210372581864316E-4"/>
          <c:y val="1.6159051547128041E-2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1358285892933934E-2"/>
          <c:y val="0.26868927791793168"/>
          <c:w val="0.81388888888889188"/>
          <c:h val="0.62788203557889199"/>
        </c:manualLayout>
      </c:layout>
      <c:pie3DChart>
        <c:varyColors val="1"/>
        <c:ser>
          <c:idx val="0"/>
          <c:order val="0"/>
          <c:spPr>
            <a:ln>
              <a:solidFill>
                <a:schemeClr val="tx1"/>
              </a:solidFill>
            </a:ln>
            <a:scene3d>
              <a:camera prst="orthographicFront"/>
              <a:lightRig rig="threePt" dir="t"/>
            </a:scene3d>
            <a:sp3d>
              <a:bevelT prst="relaxedInset"/>
              <a:contourClr>
                <a:srgbClr val="000000"/>
              </a:contourClr>
            </a:sp3d>
          </c:spPr>
          <c:explosion val="25"/>
          <c:dPt>
            <c:idx val="0"/>
            <c:bubble3D val="0"/>
            <c:spPr>
              <a:solidFill>
                <a:schemeClr val="bg2">
                  <a:lumMod val="75000"/>
                </a:schemeClr>
              </a:solidFill>
              <a:ln>
                <a:solidFill>
                  <a:schemeClr val="tx1"/>
                </a:solidFill>
              </a:ln>
              <a:scene3d>
                <a:camera prst="orthographicFront"/>
                <a:lightRig rig="threePt" dir="t"/>
              </a:scene3d>
              <a:sp3d>
                <a:bevelT prst="relaxedInset"/>
                <a:contourClr>
                  <a:srgbClr val="000000"/>
                </a:contourClr>
              </a:sp3d>
            </c:spPr>
          </c:dPt>
          <c:dPt>
            <c:idx val="1"/>
            <c:bubble3D val="0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  <a:scene3d>
                <a:camera prst="orthographicFront"/>
                <a:lightRig rig="threePt" dir="t"/>
              </a:scene3d>
              <a:sp3d>
                <a:bevelT prst="relaxedInset"/>
                <a:contourClr>
                  <a:srgbClr val="000000"/>
                </a:contourClr>
              </a:sp3d>
            </c:spPr>
          </c:dPt>
          <c:dPt>
            <c:idx val="2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  <a:scene3d>
                <a:camera prst="orthographicFront"/>
                <a:lightRig rig="threePt" dir="t"/>
              </a:scene3d>
              <a:sp3d>
                <a:bevelT prst="relaxedInset"/>
                <a:contourClr>
                  <a:srgbClr val="000000"/>
                </a:contourClr>
              </a:sp3d>
            </c:spPr>
          </c:dPt>
          <c:dPt>
            <c:idx val="3"/>
            <c:bubble3D val="0"/>
            <c:spPr>
              <a:solidFill>
                <a:srgbClr val="996600"/>
              </a:solidFill>
              <a:ln>
                <a:solidFill>
                  <a:schemeClr val="tx1"/>
                </a:solidFill>
              </a:ln>
              <a:scene3d>
                <a:camera prst="orthographicFront"/>
                <a:lightRig rig="threePt" dir="t"/>
              </a:scene3d>
              <a:sp3d>
                <a:bevelT prst="relaxedInset"/>
                <a:contourClr>
                  <a:srgbClr val="000000"/>
                </a:contourClr>
              </a:sp3d>
            </c:spPr>
          </c:dPt>
          <c:dLbls>
            <c:dLbl>
              <c:idx val="0"/>
              <c:layout>
                <c:manualLayout>
                  <c:x val="-0.11513890403588749"/>
                  <c:y val="-2.159569859592794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5.2742923108572412E-2"/>
                  <c:y val="6.955202028317900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6.4899068245126812E-2"/>
                  <c:y val="-5.79934651025765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9749456525690829E-4"/>
                  <c:y val="-7.186674481223891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3.4849099541227752E-2"/>
                  <c:y val="-2.82968512431091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8.0325139412975037E-4"/>
                  <c:y val="-7.39488146505958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3.2662948381452402E-2"/>
                  <c:y val="0.1083209390492855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1.55990813648294E-2"/>
                  <c:y val="-1.86431904345290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('[1]Servicios Bibliotecarios'!$S$5,'[1]Servicios Bibliotecarios'!$U$5:$W$5)</c:f>
              <c:strCache>
                <c:ptCount val="4"/>
                <c:pt idx="0">
                  <c:v>CIRCULACIÓN DE PERIÓDICOS</c:v>
                </c:pt>
                <c:pt idx="1">
                  <c:v>CIRCULACIÓN INTERNA DE PERIÓDICOS</c:v>
                </c:pt>
                <c:pt idx="2">
                  <c:v>CIRCULACIÓN INTERNA</c:v>
                </c:pt>
                <c:pt idx="3">
                  <c:v>LIBROS PRESTADOS</c:v>
                </c:pt>
              </c:strCache>
            </c:strRef>
          </c:cat>
          <c:val>
            <c:numRef>
              <c:f>('[1]Servicios Bibliotecarios'!$S$6,'[1]Servicios Bibliotecarios'!$U$6:$W$6)</c:f>
              <c:numCache>
                <c:formatCode>General</c:formatCode>
                <c:ptCount val="4"/>
                <c:pt idx="0">
                  <c:v>1084</c:v>
                </c:pt>
                <c:pt idx="1">
                  <c:v>1489</c:v>
                </c:pt>
                <c:pt idx="2">
                  <c:v>3608</c:v>
                </c:pt>
                <c:pt idx="3">
                  <c:v>1447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cene3d>
      <a:camera prst="orthographicFront"/>
      <a:lightRig rig="threePt" dir="t"/>
    </a:scene3d>
    <a:sp3d>
      <a:bevelT/>
    </a:sp3d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PR" sz="1100" b="1" i="0" strike="noStrike">
                <a:solidFill>
                  <a:srgbClr val="000000"/>
                </a:solidFill>
                <a:latin typeface="Calibri"/>
              </a:rPr>
              <a:t>Servicio Bibliotecario (Este)</a:t>
            </a:r>
          </a:p>
        </c:rich>
      </c:tx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ln w="6350"/>
            <a:scene3d>
              <a:camera prst="orthographicFront"/>
              <a:lightRig rig="threePt" dir="t"/>
            </a:scene3d>
            <a:sp3d>
              <a:bevelT w="139700" prst="cross"/>
            </a:sp3d>
          </c:spPr>
          <c:explosion val="5"/>
          <c:dPt>
            <c:idx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6350"/>
              <a:scene3d>
                <a:camera prst="orthographicFront"/>
                <a:lightRig rig="threePt" dir="t"/>
              </a:scene3d>
              <a:sp3d>
                <a:bevelT w="139700" prst="cross"/>
              </a:sp3d>
            </c:spPr>
          </c:dPt>
          <c:dPt>
            <c:idx val="1"/>
            <c:bubble3D val="0"/>
            <c:spPr>
              <a:solidFill>
                <a:schemeClr val="accent6">
                  <a:lumMod val="75000"/>
                </a:schemeClr>
              </a:solidFill>
              <a:ln w="6350"/>
              <a:scene3d>
                <a:camera prst="orthographicFront"/>
                <a:lightRig rig="threePt" dir="t"/>
              </a:scene3d>
              <a:sp3d>
                <a:bevelT w="139700" prst="cross"/>
              </a:sp3d>
            </c:spPr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  <a:ln w="6350"/>
              <a:scene3d>
                <a:camera prst="orthographicFront"/>
                <a:lightRig rig="threePt" dir="t"/>
              </a:scene3d>
              <a:sp3d>
                <a:bevelT w="139700" prst="cross"/>
              </a:sp3d>
            </c:spPr>
          </c:dPt>
          <c:dLbls>
            <c:dLbl>
              <c:idx val="0"/>
              <c:layout>
                <c:manualLayout>
                  <c:x val="-2.7726337112425458E-2"/>
                  <c:y val="3.40506212947157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60548805571489E-2"/>
                  <c:y val="2.765693761963989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5068340861319404E-2"/>
                  <c:y val="1.30708661417323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369375637302E-2"/>
                  <c:y val="-8.767673648637053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9268046792164205E-2"/>
                  <c:y val="-4.55749610246088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4.4918623582648698E-2"/>
                  <c:y val="-0.1956075227438671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('[1]Servicios Bibliotecarios'!$L$5,'[1]Servicios Bibliotecarios'!$N$5:$P$5)</c:f>
              <c:strCache>
                <c:ptCount val="4"/>
                <c:pt idx="0">
                  <c:v>CIRCULACIÓN DE PERIÓDICOS</c:v>
                </c:pt>
                <c:pt idx="1">
                  <c:v>CIRCULACIÓN INTERNA DE PERIÓDICOS</c:v>
                </c:pt>
                <c:pt idx="2">
                  <c:v>CIRCULACIÓN INTERNA</c:v>
                </c:pt>
                <c:pt idx="3">
                  <c:v>LIBROS PRESTADOS</c:v>
                </c:pt>
              </c:strCache>
            </c:strRef>
          </c:cat>
          <c:val>
            <c:numRef>
              <c:f>('[1]Servicios Bibliotecarios'!$L$6,'[1]Servicios Bibliotecarios'!$N$6:$P$6)</c:f>
              <c:numCache>
                <c:formatCode>General</c:formatCode>
                <c:ptCount val="4"/>
                <c:pt idx="0">
                  <c:v>1889</c:v>
                </c:pt>
                <c:pt idx="1">
                  <c:v>1161</c:v>
                </c:pt>
                <c:pt idx="2">
                  <c:v>2533</c:v>
                </c:pt>
                <c:pt idx="3">
                  <c:v>2387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cene3d>
      <a:camera prst="orthographicFront"/>
      <a:lightRig rig="threePt" dir="t"/>
    </a:scene3d>
    <a:sp3d>
      <a:bevelT/>
    </a:sp3d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PR" sz="800" b="1" i="0" strike="noStrike">
                <a:solidFill>
                  <a:srgbClr val="000000"/>
                </a:solidFill>
                <a:latin typeface="Arial"/>
                <a:cs typeface="Arial"/>
              </a:rPr>
              <a:t>Tipo de Servicio Bibliotecario</a:t>
            </a:r>
          </a:p>
        </c:rich>
      </c:tx>
      <c:layout>
        <c:manualLayout>
          <c:xMode val="edge"/>
          <c:yMode val="edge"/>
          <c:x val="0.38340788000644038"/>
          <c:y val="1.79928166873877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160644813015394"/>
          <c:y val="9.7379269032812341E-2"/>
          <c:w val="0.82511210762331844"/>
          <c:h val="0.6596652189166318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val="9999FF"/>
                </a:gs>
                <a:gs pos="100000">
                  <a:srgbClr val="FFCC00"/>
                </a:gs>
              </a:gsLst>
              <a:lin ang="5400000" scaled="1"/>
            </a:gradFill>
            <a:ln w="12700">
              <a:noFill/>
              <a:prstDash val="solid"/>
            </a:ln>
            <a:effectLst>
              <a:outerShdw dist="35921" dir="2700000" algn="br">
                <a:srgbClr val="000000"/>
              </a:outerShdw>
            </a:effectLst>
            <a:scene3d>
              <a:camera prst="orthographicFront"/>
              <a:lightRig rig="threePt" dir="t"/>
            </a:scene3d>
            <a:sp3d>
              <a:bevelT prst="angle"/>
            </a:sp3d>
          </c:spPr>
          <c:invertIfNegative val="0"/>
          <c:dLbls>
            <c:dLbl>
              <c:idx val="1"/>
              <c:layout>
                <c:manualLayout>
                  <c:x val="5.1945366333340567E-3"/>
                  <c:y val="9.7483112416590499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3.6997281169449852E-3"/>
                  <c:y val="7.062731788577783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.39229887185769596"/>
                  <c:y val="-0.1879390738616202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'[1]Programas Utilizados Biblioteca'!$C$5:$M$5</c:f>
              <c:strCache>
                <c:ptCount val="11"/>
                <c:pt idx="0">
                  <c:v>REFERENCIA LEGAL</c:v>
                </c:pt>
                <c:pt idx="1">
                  <c:v>ENCICLOPEDIAS</c:v>
                </c:pt>
                <c:pt idx="2">
                  <c:v>OFFICE**</c:v>
                </c:pt>
                <c:pt idx="3">
                  <c:v>CONFINADOS ASISTIDOS</c:v>
                </c:pt>
                <c:pt idx="4">
                  <c:v>DICCIONARIOS</c:v>
                </c:pt>
                <c:pt idx="5">
                  <c:v>CIENCIA</c:v>
                </c:pt>
                <c:pt idx="6">
                  <c:v>HISTORIA</c:v>
                </c:pt>
                <c:pt idx="7">
                  <c:v>MATEMÁTICA</c:v>
                </c:pt>
                <c:pt idx="8">
                  <c:v>JUEGOS</c:v>
                </c:pt>
                <c:pt idx="9">
                  <c:v>ZOOLOGIA</c:v>
                </c:pt>
                <c:pt idx="10">
                  <c:v>MAYAQUEST</c:v>
                </c:pt>
              </c:strCache>
            </c:strRef>
          </c:cat>
          <c:val>
            <c:numRef>
              <c:f>'[1]Programas Utilizados Biblioteca'!$C$6:$M$6</c:f>
              <c:numCache>
                <c:formatCode>General</c:formatCode>
                <c:ptCount val="11"/>
                <c:pt idx="0">
                  <c:v>1702</c:v>
                </c:pt>
                <c:pt idx="1">
                  <c:v>1013</c:v>
                </c:pt>
                <c:pt idx="2">
                  <c:v>377</c:v>
                </c:pt>
                <c:pt idx="3">
                  <c:v>0</c:v>
                </c:pt>
                <c:pt idx="4">
                  <c:v>12</c:v>
                </c:pt>
                <c:pt idx="5">
                  <c:v>126</c:v>
                </c:pt>
                <c:pt idx="6">
                  <c:v>232</c:v>
                </c:pt>
                <c:pt idx="7">
                  <c:v>11</c:v>
                </c:pt>
                <c:pt idx="8">
                  <c:v>2705</c:v>
                </c:pt>
                <c:pt idx="9">
                  <c:v>7</c:v>
                </c:pt>
                <c:pt idx="10">
                  <c:v>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67869936"/>
        <c:axId val="167870328"/>
      </c:barChart>
      <c:catAx>
        <c:axId val="167869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7870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8703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7869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scene3d>
      <a:camera prst="orthographicFront"/>
      <a:lightRig rig="threePt" dir="t"/>
    </a:scene3d>
    <a:sp3d>
      <a:bevelT/>
    </a:sp3d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PR" sz="1100" b="1" i="0" strike="noStrike">
                <a:solidFill>
                  <a:srgbClr val="000000"/>
                </a:solidFill>
                <a:latin typeface="Calibri"/>
              </a:rPr>
              <a:t>Servicios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PR" sz="1100" b="1" i="0" strike="noStrike">
                <a:solidFill>
                  <a:srgbClr val="000000"/>
                </a:solidFill>
                <a:latin typeface="Calibri"/>
              </a:rPr>
              <a:t>Utilizados (Oeste)</a:t>
            </a:r>
          </a:p>
        </c:rich>
      </c:tx>
      <c:layout>
        <c:manualLayout>
          <c:xMode val="edge"/>
          <c:yMode val="edge"/>
          <c:x val="0.76093574608452186"/>
          <c:y val="3.883482772745895E-2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7575845572494851E-2"/>
          <c:y val="0.18846016740744101"/>
          <c:w val="0.81388888888889188"/>
          <c:h val="0.62788203557889199"/>
        </c:manualLayout>
      </c:layout>
      <c:pie3DChart>
        <c:varyColors val="1"/>
        <c:ser>
          <c:idx val="0"/>
          <c:order val="0"/>
          <c:spPr>
            <a:ln>
              <a:solidFill>
                <a:schemeClr val="tx1"/>
              </a:solidFill>
            </a:ln>
            <a:scene3d>
              <a:camera prst="orthographicFront"/>
              <a:lightRig rig="threePt" dir="t"/>
            </a:scene3d>
            <a:sp3d>
              <a:bevelT prst="relaxedInset"/>
              <a:contourClr>
                <a:srgbClr val="000000"/>
              </a:contourClr>
            </a:sp3d>
          </c:spPr>
          <c:explosion val="25"/>
          <c:dPt>
            <c:idx val="0"/>
            <c:bubble3D val="0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  <a:scene3d>
                <a:camera prst="orthographicFront"/>
                <a:lightRig rig="threePt" dir="t"/>
              </a:scene3d>
              <a:sp3d>
                <a:bevelT prst="relaxedInset"/>
                <a:contourClr>
                  <a:srgbClr val="000000"/>
                </a:contourClr>
              </a:sp3d>
            </c:spPr>
          </c:dPt>
          <c:dPt>
            <c:idx val="1"/>
            <c:bubble3D val="0"/>
            <c:spPr>
              <a:solidFill>
                <a:srgbClr val="996633"/>
              </a:solidFill>
              <a:ln>
                <a:solidFill>
                  <a:schemeClr val="tx1"/>
                </a:solidFill>
              </a:ln>
              <a:scene3d>
                <a:camera prst="orthographicFront"/>
                <a:lightRig rig="threePt" dir="t"/>
              </a:scene3d>
              <a:sp3d>
                <a:bevelT prst="relaxedInset"/>
                <a:contourClr>
                  <a:srgbClr val="000000"/>
                </a:contourClr>
              </a:sp3d>
            </c:spPr>
          </c:dPt>
          <c:dPt>
            <c:idx val="2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  <a:scene3d>
                <a:camera prst="orthographicFront"/>
                <a:lightRig rig="threePt" dir="t"/>
              </a:scene3d>
              <a:sp3d>
                <a:bevelT prst="relaxedInset"/>
                <a:contourClr>
                  <a:srgbClr val="000000"/>
                </a:contourClr>
              </a:sp3d>
            </c:spPr>
          </c:dPt>
          <c:dPt>
            <c:idx val="3"/>
            <c:bubble3D val="0"/>
            <c:spPr>
              <a:solidFill>
                <a:srgbClr val="FF3300"/>
              </a:solidFill>
              <a:ln>
                <a:solidFill>
                  <a:schemeClr val="tx1"/>
                </a:solidFill>
              </a:ln>
              <a:scene3d>
                <a:camera prst="orthographicFront"/>
                <a:lightRig rig="threePt" dir="t"/>
              </a:scene3d>
              <a:sp3d>
                <a:bevelT prst="relaxedInset"/>
                <a:contourClr>
                  <a:srgbClr val="000000"/>
                </a:contourClr>
              </a:sp3d>
            </c:spPr>
          </c:dPt>
          <c:dPt>
            <c:idx val="6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  <a:scene3d>
                <a:camera prst="orthographicFront"/>
                <a:lightRig rig="threePt" dir="t"/>
              </a:scene3d>
              <a:sp3d>
                <a:bevelT prst="relaxedInset"/>
                <a:contourClr>
                  <a:srgbClr val="000000"/>
                </a:contourClr>
              </a:sp3d>
            </c:spPr>
          </c:dPt>
          <c:dPt>
            <c:idx val="7"/>
            <c:bubble3D val="0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  <a:scene3d>
                <a:camera prst="orthographicFront"/>
                <a:lightRig rig="threePt" dir="t"/>
              </a:scene3d>
              <a:sp3d>
                <a:bevelT prst="relaxedInset"/>
                <a:contourClr>
                  <a:srgbClr val="000000"/>
                </a:contourClr>
              </a:sp3d>
            </c:spPr>
          </c:dPt>
          <c:dPt>
            <c:idx val="8"/>
            <c:bubble3D val="0"/>
            <c:spPr>
              <a:solidFill>
                <a:srgbClr val="FF3300"/>
              </a:solidFill>
              <a:ln>
                <a:solidFill>
                  <a:schemeClr val="tx1"/>
                </a:solidFill>
              </a:ln>
              <a:scene3d>
                <a:camera prst="orthographicFront"/>
                <a:lightRig rig="threePt" dir="t"/>
              </a:scene3d>
              <a:sp3d>
                <a:bevelT prst="relaxedInset"/>
                <a:contourClr>
                  <a:srgbClr val="000000"/>
                </a:contourClr>
              </a:sp3d>
            </c:spPr>
          </c:dPt>
          <c:dLbls>
            <c:dLbl>
              <c:idx val="0"/>
              <c:layout>
                <c:manualLayout>
                  <c:x val="-5.4618789672567454E-2"/>
                  <c:y val="-2.541614962886088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3026563168965591E-2"/>
                  <c:y val="-3.50698283058457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9.774873885445165E-2"/>
                  <c:y val="-5.035248817393533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6.3705143240073717E-2"/>
                  <c:y val="-3.366198136407735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4045159248710956E-2"/>
                  <c:y val="7.103460205010195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8084585171534397E-2"/>
                  <c:y val="5.97667125420211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0.10311959941177565"/>
                  <c:y val="2.27749325030646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0.10728973771895545"/>
                  <c:y val="-7.667110379110914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3.8284469760428881E-3"/>
                  <c:y val="-0.1311806511292105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1.55990813648294E-2"/>
                  <c:y val="-1.86431904345290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'[1]Programas Utilizados Biblioteca'!$O$91:$Y$91</c:f>
              <c:strCache>
                <c:ptCount val="11"/>
                <c:pt idx="0">
                  <c:v>REFERENCIA LEGAL</c:v>
                </c:pt>
                <c:pt idx="1">
                  <c:v>ENCICLOPEDIAS</c:v>
                </c:pt>
                <c:pt idx="2">
                  <c:v>OFFICE**</c:v>
                </c:pt>
                <c:pt idx="3">
                  <c:v>CONFINADOS ASISTIDOS</c:v>
                </c:pt>
                <c:pt idx="4">
                  <c:v>DICCIONARIOS</c:v>
                </c:pt>
                <c:pt idx="5">
                  <c:v>CIENCIA</c:v>
                </c:pt>
                <c:pt idx="6">
                  <c:v>HISTORIA</c:v>
                </c:pt>
                <c:pt idx="7">
                  <c:v>MATEMÁTICA</c:v>
                </c:pt>
                <c:pt idx="8">
                  <c:v>JUEGOS</c:v>
                </c:pt>
                <c:pt idx="9">
                  <c:v>ZOOLOGIA</c:v>
                </c:pt>
                <c:pt idx="10">
                  <c:v>MAYAQUEST</c:v>
                </c:pt>
              </c:strCache>
            </c:strRef>
          </c:cat>
          <c:val>
            <c:numRef>
              <c:f>'[1]Programas Utilizados Biblioteca'!$O$92:$Y$92</c:f>
              <c:numCache>
                <c:formatCode>General</c:formatCode>
                <c:ptCount val="11"/>
                <c:pt idx="0">
                  <c:v>984</c:v>
                </c:pt>
                <c:pt idx="1">
                  <c:v>687</c:v>
                </c:pt>
                <c:pt idx="2">
                  <c:v>335</c:v>
                </c:pt>
                <c:pt idx="3">
                  <c:v>0</c:v>
                </c:pt>
                <c:pt idx="4">
                  <c:v>0</c:v>
                </c:pt>
                <c:pt idx="5">
                  <c:v>34</c:v>
                </c:pt>
                <c:pt idx="6">
                  <c:v>17</c:v>
                </c:pt>
                <c:pt idx="7">
                  <c:v>3</c:v>
                </c:pt>
                <c:pt idx="8">
                  <c:v>2135</c:v>
                </c:pt>
                <c:pt idx="9">
                  <c:v>2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cene3d>
      <a:camera prst="orthographicFront"/>
      <a:lightRig rig="threePt" dir="t"/>
    </a:scene3d>
    <a:sp3d>
      <a:bevelT/>
    </a:sp3d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311" l="0.70000000000000062" r="0.70000000000000062" t="0.75000000000000311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133350</xdr:rowOff>
    </xdr:from>
    <xdr:to>
      <xdr:col>2</xdr:col>
      <xdr:colOff>104775</xdr:colOff>
      <xdr:row>69</xdr:row>
      <xdr:rowOff>133350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152400</xdr:colOff>
      <xdr:row>47</xdr:row>
      <xdr:rowOff>123825</xdr:rowOff>
    </xdr:from>
    <xdr:to>
      <xdr:col>6</xdr:col>
      <xdr:colOff>628650</xdr:colOff>
      <xdr:row>69</xdr:row>
      <xdr:rowOff>114300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69</xdr:row>
      <xdr:rowOff>142875</xdr:rowOff>
    </xdr:from>
    <xdr:to>
      <xdr:col>2</xdr:col>
      <xdr:colOff>114300</xdr:colOff>
      <xdr:row>91</xdr:row>
      <xdr:rowOff>180744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152400</xdr:colOff>
      <xdr:row>69</xdr:row>
      <xdr:rowOff>152400</xdr:rowOff>
    </xdr:from>
    <xdr:to>
      <xdr:col>6</xdr:col>
      <xdr:colOff>628650</xdr:colOff>
      <xdr:row>91</xdr:row>
      <xdr:rowOff>180975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</xdr:row>
      <xdr:rowOff>57150</xdr:rowOff>
    </xdr:from>
    <xdr:to>
      <xdr:col>8</xdr:col>
      <xdr:colOff>495300</xdr:colOff>
      <xdr:row>63</xdr:row>
      <xdr:rowOff>152400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81</xdr:row>
      <xdr:rowOff>104775</xdr:rowOff>
    </xdr:from>
    <xdr:to>
      <xdr:col>9</xdr:col>
      <xdr:colOff>0</xdr:colOff>
      <xdr:row>99</xdr:row>
      <xdr:rowOff>85725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64</xdr:row>
      <xdr:rowOff>57150</xdr:rowOff>
    </xdr:from>
    <xdr:to>
      <xdr:col>8</xdr:col>
      <xdr:colOff>504825</xdr:colOff>
      <xdr:row>81</xdr:row>
      <xdr:rowOff>57150</xdr:rowOff>
    </xdr:to>
    <xdr:graphicFrame macro="">
      <xdr:nvGraphicFramePr>
        <xdr:cNvPr id="4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</xdr:row>
      <xdr:rowOff>85725</xdr:rowOff>
    </xdr:from>
    <xdr:to>
      <xdr:col>13</xdr:col>
      <xdr:colOff>0</xdr:colOff>
      <xdr:row>63</xdr:row>
      <xdr:rowOff>28575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77</xdr:row>
      <xdr:rowOff>95249</xdr:rowOff>
    </xdr:from>
    <xdr:to>
      <xdr:col>13</xdr:col>
      <xdr:colOff>0</xdr:colOff>
      <xdr:row>93</xdr:row>
      <xdr:rowOff>123824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</xdr:colOff>
      <xdr:row>63</xdr:row>
      <xdr:rowOff>95250</xdr:rowOff>
    </xdr:from>
    <xdr:to>
      <xdr:col>13</xdr:col>
      <xdr:colOff>0</xdr:colOff>
      <xdr:row>77</xdr:row>
      <xdr:rowOff>28575</xdr:rowOff>
    </xdr:to>
    <xdr:graphicFrame macro="">
      <xdr:nvGraphicFramePr>
        <xdr:cNvPr id="4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GPalau\Documents\A-INFORMES\PROGRAMA%20EDUCATIVO-06\Programa%20Educativo%20A&#241;o%20Acad&#233;mico%202010-20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Matricula Total"/>
      <sheetName val=" Matricula A.C."/>
      <sheetName val="Asist. Académica"/>
      <sheetName val="Asist. Voc."/>
      <sheetName val="Cursos Especiales"/>
      <sheetName val="Mat. Título I"/>
      <sheetName val="Diplomas Sol. Dept. Ed"/>
      <sheetName val="Cert. Voc. Otorgados"/>
      <sheetName val="Promovidos"/>
      <sheetName val="Ubicación"/>
      <sheetName val="Examen LEY 217"/>
      <sheetName val="Relación de Maestros"/>
      <sheetName val="Servicios Bibliotecarios"/>
      <sheetName val="Programas Utilizados Biblioteca"/>
      <sheetName val="Recreación"/>
      <sheetName val="Actividades Realizada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5">
          <cell r="E5" t="str">
            <v>CIRCULACIÓN PERIÓDICOS</v>
          </cell>
          <cell r="F5" t="str">
            <v>CIRCULACIÓN INTERNA PERIÓDICOS</v>
          </cell>
          <cell r="G5" t="str">
            <v>CIRCULACIÓN INTERNA</v>
          </cell>
          <cell r="I5" t="str">
            <v>LIBROS PRESTADOS</v>
          </cell>
          <cell r="L5" t="str">
            <v>CIRCULACIÓN DE PERIÓDICOS</v>
          </cell>
          <cell r="N5" t="str">
            <v>CIRCULACIÓN INTERNA DE PERIÓDICOS</v>
          </cell>
          <cell r="O5" t="str">
            <v>CIRCULACIÓN INTERNA</v>
          </cell>
          <cell r="P5" t="str">
            <v>LIBROS PRESTADOS</v>
          </cell>
          <cell r="S5" t="str">
            <v>CIRCULACIÓN DE PERIÓDICOS</v>
          </cell>
          <cell r="U5" t="str">
            <v>CIRCULACIÓN INTERNA DE PERIÓDICOS</v>
          </cell>
          <cell r="V5" t="str">
            <v>CIRCULACIÓN INTERNA</v>
          </cell>
          <cell r="W5" t="str">
            <v>LIBROS PRESTADOS</v>
          </cell>
        </row>
        <row r="6">
          <cell r="E6">
            <v>2973</v>
          </cell>
          <cell r="F6">
            <v>2650</v>
          </cell>
          <cell r="G6">
            <v>6141</v>
          </cell>
          <cell r="I6">
            <v>3834</v>
          </cell>
          <cell r="L6">
            <v>1889</v>
          </cell>
          <cell r="N6">
            <v>1161</v>
          </cell>
          <cell r="O6">
            <v>2533</v>
          </cell>
          <cell r="P6">
            <v>2387</v>
          </cell>
          <cell r="S6">
            <v>1084</v>
          </cell>
          <cell r="U6">
            <v>1489</v>
          </cell>
          <cell r="V6">
            <v>3608</v>
          </cell>
          <cell r="W6">
            <v>1447</v>
          </cell>
        </row>
      </sheetData>
      <sheetData sheetId="13">
        <row r="5">
          <cell r="C5" t="str">
            <v>REFERENCIA LEGAL</v>
          </cell>
          <cell r="D5" t="str">
            <v>ENCICLOPEDIAS</v>
          </cell>
          <cell r="E5" t="str">
            <v>OFFICE**</v>
          </cell>
          <cell r="F5" t="str">
            <v>CONFINADOS ASISTIDOS</v>
          </cell>
          <cell r="G5" t="str">
            <v>DICCIONARIOS</v>
          </cell>
          <cell r="H5" t="str">
            <v>CIENCIA</v>
          </cell>
          <cell r="I5" t="str">
            <v>HISTORIA</v>
          </cell>
          <cell r="J5" t="str">
            <v>MATEMÁTICA</v>
          </cell>
          <cell r="K5" t="str">
            <v>JUEGOS</v>
          </cell>
          <cell r="L5" t="str">
            <v>ZOOLOGIA</v>
          </cell>
          <cell r="M5" t="str">
            <v>MAYAQUEST</v>
          </cell>
        </row>
        <row r="6">
          <cell r="C6">
            <v>1702</v>
          </cell>
          <cell r="D6">
            <v>1013</v>
          </cell>
          <cell r="E6">
            <v>377</v>
          </cell>
          <cell r="F6">
            <v>0</v>
          </cell>
          <cell r="G6">
            <v>12</v>
          </cell>
          <cell r="H6">
            <v>126</v>
          </cell>
          <cell r="I6">
            <v>232</v>
          </cell>
          <cell r="J6">
            <v>11</v>
          </cell>
          <cell r="K6">
            <v>2705</v>
          </cell>
          <cell r="L6">
            <v>7</v>
          </cell>
          <cell r="M6">
            <v>21</v>
          </cell>
        </row>
        <row r="70">
          <cell r="O70" t="str">
            <v>REFERENCIA LEGAL</v>
          </cell>
          <cell r="P70" t="str">
            <v>ENCICLOPEDIAS</v>
          </cell>
          <cell r="Q70" t="str">
            <v>OFFICE**</v>
          </cell>
          <cell r="R70" t="str">
            <v>CONFINADOS ASISTIDOS</v>
          </cell>
          <cell r="S70" t="str">
            <v>DICCIONARIOS</v>
          </cell>
          <cell r="T70" t="str">
            <v>CIENCIA</v>
          </cell>
          <cell r="U70" t="str">
            <v>HISTORIA</v>
          </cell>
          <cell r="V70" t="str">
            <v>MATEMÁTICA</v>
          </cell>
          <cell r="W70" t="str">
            <v>JUEGOS</v>
          </cell>
          <cell r="X70" t="str">
            <v>ZOOLOGIA</v>
          </cell>
          <cell r="Y70" t="str">
            <v>MAYAQUEST</v>
          </cell>
        </row>
        <row r="71">
          <cell r="O71">
            <v>718</v>
          </cell>
          <cell r="P71">
            <v>326</v>
          </cell>
          <cell r="Q71">
            <v>42</v>
          </cell>
          <cell r="R71">
            <v>0</v>
          </cell>
          <cell r="S71">
            <v>12</v>
          </cell>
          <cell r="T71">
            <v>92</v>
          </cell>
          <cell r="U71">
            <v>215</v>
          </cell>
          <cell r="V71">
            <v>8</v>
          </cell>
          <cell r="W71">
            <v>570</v>
          </cell>
          <cell r="X71">
            <v>5</v>
          </cell>
          <cell r="Y71">
            <v>21</v>
          </cell>
        </row>
        <row r="91">
          <cell r="O91" t="str">
            <v>REFERENCIA LEGAL</v>
          </cell>
          <cell r="P91" t="str">
            <v>ENCICLOPEDIAS</v>
          </cell>
          <cell r="Q91" t="str">
            <v>OFFICE**</v>
          </cell>
          <cell r="R91" t="str">
            <v>CONFINADOS ASISTIDOS</v>
          </cell>
          <cell r="S91" t="str">
            <v>DICCIONARIOS</v>
          </cell>
          <cell r="T91" t="str">
            <v>CIENCIA</v>
          </cell>
          <cell r="U91" t="str">
            <v>HISTORIA</v>
          </cell>
          <cell r="V91" t="str">
            <v>MATEMÁTICA</v>
          </cell>
          <cell r="W91" t="str">
            <v>JUEGOS</v>
          </cell>
          <cell r="X91" t="str">
            <v>ZOOLOGIA</v>
          </cell>
          <cell r="Y91" t="str">
            <v>MAYAQUEST</v>
          </cell>
        </row>
        <row r="92">
          <cell r="O92">
            <v>984</v>
          </cell>
          <cell r="P92">
            <v>687</v>
          </cell>
          <cell r="Q92">
            <v>335</v>
          </cell>
          <cell r="R92">
            <v>0</v>
          </cell>
          <cell r="S92">
            <v>0</v>
          </cell>
          <cell r="T92">
            <v>34</v>
          </cell>
          <cell r="U92">
            <v>17</v>
          </cell>
          <cell r="V92">
            <v>3</v>
          </cell>
          <cell r="W92">
            <v>2135</v>
          </cell>
          <cell r="X92">
            <v>2</v>
          </cell>
          <cell r="Y92">
            <v>0</v>
          </cell>
        </row>
      </sheetData>
      <sheetData sheetId="14">
        <row r="6">
          <cell r="C6" t="str">
            <v>INTERNAS</v>
          </cell>
          <cell r="D6" t="str">
            <v>EXTERNAS</v>
          </cell>
          <cell r="F6" t="str">
            <v>ACTIVOS</v>
          </cell>
          <cell r="G6" t="str">
            <v>PASIVOS</v>
          </cell>
        </row>
        <row r="7">
          <cell r="C7">
            <v>3498</v>
          </cell>
          <cell r="D7">
            <v>12</v>
          </cell>
          <cell r="F7">
            <v>59137</v>
          </cell>
          <cell r="G7">
            <v>54224</v>
          </cell>
        </row>
        <row r="50">
          <cell r="K50" t="str">
            <v>Este</v>
          </cell>
          <cell r="L50">
            <v>1236</v>
          </cell>
          <cell r="M50" t="str">
            <v>Este</v>
          </cell>
          <cell r="N50">
            <v>48009</v>
          </cell>
        </row>
        <row r="51">
          <cell r="K51" t="str">
            <v>Oeste</v>
          </cell>
          <cell r="L51">
            <v>2274</v>
          </cell>
          <cell r="M51" t="str">
            <v>Oeste</v>
          </cell>
          <cell r="N51">
            <v>65352</v>
          </cell>
        </row>
      </sheetData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7"/>
  <sheetViews>
    <sheetView topLeftCell="A85" workbookViewId="0">
      <selection activeCell="J16" sqref="J16"/>
    </sheetView>
  </sheetViews>
  <sheetFormatPr defaultRowHeight="15" x14ac:dyDescent="0.25"/>
  <cols>
    <col min="1" max="1" width="34.7109375" customWidth="1"/>
    <col min="2" max="2" width="9.85546875" customWidth="1"/>
    <col min="3" max="4" width="10" customWidth="1"/>
    <col min="5" max="5" width="10.140625" customWidth="1"/>
    <col min="6" max="7" width="9.85546875" customWidth="1"/>
  </cols>
  <sheetData>
    <row r="1" spans="1:7" ht="17.25" customHeight="1" x14ac:dyDescent="0.25">
      <c r="A1" s="3" t="s">
        <v>0</v>
      </c>
      <c r="B1" s="4"/>
      <c r="C1" s="4"/>
      <c r="D1" s="4"/>
      <c r="E1" s="5"/>
      <c r="F1" s="4"/>
      <c r="G1" s="4"/>
    </row>
    <row r="2" spans="1:7" ht="17.25" customHeight="1" x14ac:dyDescent="0.25">
      <c r="A2" s="3" t="s">
        <v>1</v>
      </c>
      <c r="B2" s="6"/>
      <c r="C2" s="4"/>
      <c r="D2" s="4"/>
      <c r="E2" s="5"/>
      <c r="F2" s="4"/>
      <c r="G2" s="4"/>
    </row>
    <row r="3" spans="1:7" ht="15.75" thickBot="1" x14ac:dyDescent="0.3">
      <c r="A3" s="186"/>
      <c r="B3" s="1"/>
      <c r="C3" s="1"/>
      <c r="D3" s="1"/>
      <c r="E3" s="2"/>
      <c r="F3" s="1"/>
      <c r="G3" s="1"/>
    </row>
    <row r="4" spans="1:7" ht="18.75" customHeight="1" x14ac:dyDescent="0.25">
      <c r="A4" s="191" t="s">
        <v>2</v>
      </c>
      <c r="B4" s="193" t="s">
        <v>3</v>
      </c>
      <c r="C4" s="195" t="s">
        <v>4</v>
      </c>
      <c r="D4" s="195"/>
      <c r="E4" s="196" t="s">
        <v>3</v>
      </c>
      <c r="F4" s="195" t="s">
        <v>5</v>
      </c>
      <c r="G4" s="198"/>
    </row>
    <row r="5" spans="1:7" ht="18.75" customHeight="1" thickBot="1" x14ac:dyDescent="0.3">
      <c r="A5" s="192"/>
      <c r="B5" s="194"/>
      <c r="C5" s="7" t="s">
        <v>6</v>
      </c>
      <c r="D5" s="8" t="s">
        <v>7</v>
      </c>
      <c r="E5" s="197"/>
      <c r="F5" s="7" t="s">
        <v>8</v>
      </c>
      <c r="G5" s="9" t="s">
        <v>9</v>
      </c>
    </row>
    <row r="6" spans="1:7" ht="21" customHeight="1" thickTop="1" thickBot="1" x14ac:dyDescent="0.3">
      <c r="A6" s="10" t="s">
        <v>10</v>
      </c>
      <c r="B6" s="11">
        <f>SUM(C6,D6)</f>
        <v>3510</v>
      </c>
      <c r="C6" s="12">
        <f>SUM(C7,C25)</f>
        <v>3498</v>
      </c>
      <c r="D6" s="13">
        <f>SUM(D7,D25)</f>
        <v>12</v>
      </c>
      <c r="E6" s="14">
        <f>SUM(F6,G6)</f>
        <v>113361</v>
      </c>
      <c r="F6" s="12">
        <f>SUM(F7,F25)</f>
        <v>59137</v>
      </c>
      <c r="G6" s="15">
        <f>SUM(G25,G7)</f>
        <v>54224</v>
      </c>
    </row>
    <row r="7" spans="1:7" ht="21" customHeight="1" thickTop="1" thickBot="1" x14ac:dyDescent="0.3">
      <c r="A7" s="16" t="s">
        <v>11</v>
      </c>
      <c r="B7" s="17">
        <f>SUM(C7:D7)</f>
        <v>1236</v>
      </c>
      <c r="C7" s="18">
        <f>SUM(C8:C24)</f>
        <v>1229</v>
      </c>
      <c r="D7" s="19">
        <f>SUM(D8:D24)</f>
        <v>7</v>
      </c>
      <c r="E7" s="20">
        <f>SUM(F7:G7)</f>
        <v>48009</v>
      </c>
      <c r="F7" s="18">
        <f>SUM(F8:F24)</f>
        <v>36691</v>
      </c>
      <c r="G7" s="21">
        <f>SUM(G8:G24)</f>
        <v>11318</v>
      </c>
    </row>
    <row r="8" spans="1:7" ht="16.5" customHeight="1" thickTop="1" x14ac:dyDescent="0.25">
      <c r="A8" s="22" t="s">
        <v>12</v>
      </c>
      <c r="B8" s="23">
        <f t="shared" ref="B8:B44" si="0">SUM(C8,D8)</f>
        <v>163</v>
      </c>
      <c r="C8" s="24">
        <v>159</v>
      </c>
      <c r="D8" s="25">
        <v>4</v>
      </c>
      <c r="E8" s="26">
        <f t="shared" ref="E8:E24" si="1">SUM(F8:G8)</f>
        <v>2633</v>
      </c>
      <c r="F8" s="27">
        <v>2633</v>
      </c>
      <c r="G8" s="28"/>
    </row>
    <row r="9" spans="1:7" ht="16.5" customHeight="1" x14ac:dyDescent="0.25">
      <c r="A9" s="22" t="s">
        <v>13</v>
      </c>
      <c r="B9" s="23">
        <f t="shared" si="0"/>
        <v>178</v>
      </c>
      <c r="C9" s="24">
        <v>177</v>
      </c>
      <c r="D9" s="25">
        <v>1</v>
      </c>
      <c r="E9" s="29">
        <f t="shared" si="1"/>
        <v>3436</v>
      </c>
      <c r="F9" s="27">
        <v>3436</v>
      </c>
      <c r="G9" s="28"/>
    </row>
    <row r="10" spans="1:7" ht="16.5" customHeight="1" x14ac:dyDescent="0.25">
      <c r="A10" s="22" t="s">
        <v>14</v>
      </c>
      <c r="B10" s="23">
        <f t="shared" si="0"/>
        <v>0</v>
      </c>
      <c r="C10" s="24"/>
      <c r="D10" s="25"/>
      <c r="E10" s="29">
        <f t="shared" si="1"/>
        <v>0</v>
      </c>
      <c r="F10" s="27"/>
      <c r="G10" s="28"/>
    </row>
    <row r="11" spans="1:7" ht="16.5" customHeight="1" x14ac:dyDescent="0.25">
      <c r="A11" s="30" t="s">
        <v>15</v>
      </c>
      <c r="B11" s="31">
        <f t="shared" si="0"/>
        <v>0</v>
      </c>
      <c r="C11" s="32"/>
      <c r="D11" s="33"/>
      <c r="E11" s="29">
        <f t="shared" si="1"/>
        <v>0</v>
      </c>
      <c r="F11" s="34"/>
      <c r="G11" s="35"/>
    </row>
    <row r="12" spans="1:7" ht="16.5" customHeight="1" x14ac:dyDescent="0.25">
      <c r="A12" s="22" t="s">
        <v>16</v>
      </c>
      <c r="B12" s="23">
        <f t="shared" si="0"/>
        <v>0</v>
      </c>
      <c r="C12" s="24"/>
      <c r="D12" s="25"/>
      <c r="E12" s="29">
        <f t="shared" si="1"/>
        <v>0</v>
      </c>
      <c r="F12" s="27"/>
      <c r="G12" s="28"/>
    </row>
    <row r="13" spans="1:7" ht="16.5" customHeight="1" x14ac:dyDescent="0.25">
      <c r="A13" s="22" t="s">
        <v>17</v>
      </c>
      <c r="B13" s="23">
        <f t="shared" si="0"/>
        <v>0</v>
      </c>
      <c r="C13" s="24"/>
      <c r="D13" s="25"/>
      <c r="E13" s="29">
        <f t="shared" si="1"/>
        <v>0</v>
      </c>
      <c r="F13" s="27"/>
      <c r="G13" s="28"/>
    </row>
    <row r="14" spans="1:7" ht="16.5" customHeight="1" x14ac:dyDescent="0.25">
      <c r="A14" s="22" t="s">
        <v>18</v>
      </c>
      <c r="B14" s="23">
        <f t="shared" si="0"/>
        <v>171</v>
      </c>
      <c r="C14" s="24">
        <v>171</v>
      </c>
      <c r="D14" s="25"/>
      <c r="E14" s="29">
        <f t="shared" si="1"/>
        <v>3275</v>
      </c>
      <c r="F14" s="27">
        <v>739</v>
      </c>
      <c r="G14" s="28">
        <v>2536</v>
      </c>
    </row>
    <row r="15" spans="1:7" ht="16.5" customHeight="1" x14ac:dyDescent="0.25">
      <c r="A15" s="22" t="s">
        <v>19</v>
      </c>
      <c r="B15" s="23">
        <f t="shared" si="0"/>
        <v>77</v>
      </c>
      <c r="C15" s="24">
        <v>77</v>
      </c>
      <c r="D15" s="25"/>
      <c r="E15" s="29">
        <f t="shared" si="1"/>
        <v>918</v>
      </c>
      <c r="F15" s="27">
        <v>399</v>
      </c>
      <c r="G15" s="28">
        <v>519</v>
      </c>
    </row>
    <row r="16" spans="1:7" ht="16.5" customHeight="1" x14ac:dyDescent="0.25">
      <c r="A16" s="22" t="s">
        <v>20</v>
      </c>
      <c r="B16" s="23">
        <f t="shared" si="0"/>
        <v>58</v>
      </c>
      <c r="C16" s="24">
        <v>58</v>
      </c>
      <c r="D16" s="25"/>
      <c r="E16" s="29">
        <f t="shared" si="1"/>
        <v>3378</v>
      </c>
      <c r="F16" s="27">
        <v>338</v>
      </c>
      <c r="G16" s="28">
        <v>3040</v>
      </c>
    </row>
    <row r="17" spans="1:7" ht="16.5" customHeight="1" x14ac:dyDescent="0.25">
      <c r="A17" s="22" t="s">
        <v>21</v>
      </c>
      <c r="B17" s="23">
        <f t="shared" si="0"/>
        <v>227</v>
      </c>
      <c r="C17" s="24">
        <v>225</v>
      </c>
      <c r="D17" s="25">
        <v>2</v>
      </c>
      <c r="E17" s="29">
        <f t="shared" si="1"/>
        <v>23732</v>
      </c>
      <c r="F17" s="27">
        <v>23603</v>
      </c>
      <c r="G17" s="28">
        <v>129</v>
      </c>
    </row>
    <row r="18" spans="1:7" ht="16.5" customHeight="1" x14ac:dyDescent="0.25">
      <c r="A18" s="22" t="s">
        <v>22</v>
      </c>
      <c r="B18" s="23">
        <f t="shared" si="0"/>
        <v>190</v>
      </c>
      <c r="C18" s="24">
        <v>190</v>
      </c>
      <c r="D18" s="25"/>
      <c r="E18" s="29">
        <f t="shared" si="1"/>
        <v>4834</v>
      </c>
      <c r="F18" s="27">
        <v>2030</v>
      </c>
      <c r="G18" s="28">
        <v>2804</v>
      </c>
    </row>
    <row r="19" spans="1:7" ht="16.5" customHeight="1" x14ac:dyDescent="0.25">
      <c r="A19" s="22" t="s">
        <v>23</v>
      </c>
      <c r="B19" s="23">
        <f t="shared" si="0"/>
        <v>27</v>
      </c>
      <c r="C19" s="24">
        <v>27</v>
      </c>
      <c r="D19" s="25"/>
      <c r="E19" s="29">
        <f t="shared" si="1"/>
        <v>209</v>
      </c>
      <c r="F19" s="27">
        <v>168</v>
      </c>
      <c r="G19" s="28">
        <v>41</v>
      </c>
    </row>
    <row r="20" spans="1:7" ht="16.5" customHeight="1" x14ac:dyDescent="0.25">
      <c r="A20" s="22" t="s">
        <v>24</v>
      </c>
      <c r="B20" s="23">
        <f t="shared" si="0"/>
        <v>59</v>
      </c>
      <c r="C20" s="24">
        <v>59</v>
      </c>
      <c r="D20" s="25"/>
      <c r="E20" s="29">
        <f t="shared" si="1"/>
        <v>1488</v>
      </c>
      <c r="F20" s="27">
        <v>50</v>
      </c>
      <c r="G20" s="28">
        <v>1438</v>
      </c>
    </row>
    <row r="21" spans="1:7" ht="16.5" customHeight="1" x14ac:dyDescent="0.25">
      <c r="A21" s="22" t="s">
        <v>25</v>
      </c>
      <c r="B21" s="23">
        <f t="shared" si="0"/>
        <v>34</v>
      </c>
      <c r="C21" s="24">
        <v>34</v>
      </c>
      <c r="D21" s="25"/>
      <c r="E21" s="29">
        <f t="shared" si="1"/>
        <v>2414</v>
      </c>
      <c r="F21" s="27">
        <v>2066</v>
      </c>
      <c r="G21" s="28">
        <v>348</v>
      </c>
    </row>
    <row r="22" spans="1:7" ht="16.5" customHeight="1" x14ac:dyDescent="0.25">
      <c r="A22" s="22" t="s">
        <v>26</v>
      </c>
      <c r="B22" s="23">
        <f t="shared" si="0"/>
        <v>33</v>
      </c>
      <c r="C22" s="27">
        <v>33</v>
      </c>
      <c r="D22" s="36"/>
      <c r="E22" s="29">
        <f t="shared" si="1"/>
        <v>1222</v>
      </c>
      <c r="F22" s="27">
        <v>759</v>
      </c>
      <c r="G22" s="28">
        <v>463</v>
      </c>
    </row>
    <row r="23" spans="1:7" ht="16.5" customHeight="1" x14ac:dyDescent="0.25">
      <c r="A23" s="37" t="s">
        <v>27</v>
      </c>
      <c r="B23" s="38">
        <f t="shared" si="0"/>
        <v>19</v>
      </c>
      <c r="C23" s="32">
        <v>19</v>
      </c>
      <c r="D23" s="33"/>
      <c r="E23" s="29">
        <f t="shared" si="1"/>
        <v>470</v>
      </c>
      <c r="F23" s="32">
        <v>470</v>
      </c>
      <c r="G23" s="39"/>
    </row>
    <row r="24" spans="1:7" ht="16.5" customHeight="1" thickBot="1" x14ac:dyDescent="0.3">
      <c r="A24" s="40" t="s">
        <v>28</v>
      </c>
      <c r="B24" s="41">
        <f t="shared" si="0"/>
        <v>0</v>
      </c>
      <c r="C24" s="32"/>
      <c r="D24" s="33"/>
      <c r="E24" s="42">
        <f t="shared" si="1"/>
        <v>0</v>
      </c>
      <c r="F24" s="34"/>
      <c r="G24" s="35"/>
    </row>
    <row r="25" spans="1:7" ht="20.25" customHeight="1" thickTop="1" thickBot="1" x14ac:dyDescent="0.3">
      <c r="A25" s="16" t="s">
        <v>29</v>
      </c>
      <c r="B25" s="17">
        <f t="shared" ref="B25:G25" si="2">SUM(B26:B44)</f>
        <v>2274</v>
      </c>
      <c r="C25" s="18">
        <f t="shared" si="2"/>
        <v>2269</v>
      </c>
      <c r="D25" s="43">
        <f t="shared" si="2"/>
        <v>5</v>
      </c>
      <c r="E25" s="17">
        <f>SUM(F25:G25)</f>
        <v>65352</v>
      </c>
      <c r="F25" s="18">
        <f t="shared" si="2"/>
        <v>22446</v>
      </c>
      <c r="G25" s="21">
        <f t="shared" si="2"/>
        <v>42906</v>
      </c>
    </row>
    <row r="26" spans="1:7" ht="15.75" customHeight="1" thickTop="1" x14ac:dyDescent="0.25">
      <c r="A26" s="22" t="s">
        <v>30</v>
      </c>
      <c r="B26" s="44">
        <f t="shared" si="0"/>
        <v>102</v>
      </c>
      <c r="C26" s="45">
        <v>102</v>
      </c>
      <c r="D26" s="46"/>
      <c r="E26" s="29">
        <f>SUM(F26:G26)</f>
        <v>7629</v>
      </c>
      <c r="F26" s="47">
        <v>1709</v>
      </c>
      <c r="G26" s="48">
        <v>5920</v>
      </c>
    </row>
    <row r="27" spans="1:7" ht="15.75" customHeight="1" x14ac:dyDescent="0.25">
      <c r="A27" s="22" t="s">
        <v>31</v>
      </c>
      <c r="B27" s="44">
        <f t="shared" si="0"/>
        <v>87</v>
      </c>
      <c r="C27" s="45">
        <v>87</v>
      </c>
      <c r="D27" s="46"/>
      <c r="E27" s="29">
        <f t="shared" ref="E27:E44" si="3">SUM(F27:G27)</f>
        <v>9633</v>
      </c>
      <c r="F27" s="47">
        <v>3495</v>
      </c>
      <c r="G27" s="48">
        <v>6138</v>
      </c>
    </row>
    <row r="28" spans="1:7" ht="15.75" customHeight="1" x14ac:dyDescent="0.25">
      <c r="A28" s="22" t="s">
        <v>32</v>
      </c>
      <c r="B28" s="44">
        <f t="shared" si="0"/>
        <v>57</v>
      </c>
      <c r="C28" s="45">
        <v>55</v>
      </c>
      <c r="D28" s="46">
        <v>2</v>
      </c>
      <c r="E28" s="29">
        <f t="shared" si="3"/>
        <v>5544</v>
      </c>
      <c r="F28" s="47">
        <v>631</v>
      </c>
      <c r="G28" s="48">
        <v>4913</v>
      </c>
    </row>
    <row r="29" spans="1:7" ht="15.75" customHeight="1" x14ac:dyDescent="0.25">
      <c r="A29" s="22" t="s">
        <v>33</v>
      </c>
      <c r="B29" s="44">
        <f t="shared" si="0"/>
        <v>35</v>
      </c>
      <c r="C29" s="45">
        <v>35</v>
      </c>
      <c r="D29" s="46"/>
      <c r="E29" s="29">
        <f t="shared" si="3"/>
        <v>917</v>
      </c>
      <c r="F29" s="47">
        <v>463</v>
      </c>
      <c r="G29" s="48">
        <v>454</v>
      </c>
    </row>
    <row r="30" spans="1:7" ht="15.75" customHeight="1" x14ac:dyDescent="0.25">
      <c r="A30" s="22" t="s">
        <v>34</v>
      </c>
      <c r="B30" s="44">
        <f t="shared" si="0"/>
        <v>0</v>
      </c>
      <c r="C30" s="45"/>
      <c r="D30" s="46"/>
      <c r="E30" s="29">
        <f t="shared" si="3"/>
        <v>0</v>
      </c>
      <c r="F30" s="47"/>
      <c r="G30" s="48"/>
    </row>
    <row r="31" spans="1:7" ht="15.75" customHeight="1" x14ac:dyDescent="0.25">
      <c r="A31" s="22" t="s">
        <v>35</v>
      </c>
      <c r="B31" s="44">
        <f t="shared" si="0"/>
        <v>129</v>
      </c>
      <c r="C31" s="45">
        <v>129</v>
      </c>
      <c r="D31" s="46"/>
      <c r="E31" s="29">
        <f t="shared" si="3"/>
        <v>2353</v>
      </c>
      <c r="F31" s="47">
        <v>1147</v>
      </c>
      <c r="G31" s="48">
        <v>1206</v>
      </c>
    </row>
    <row r="32" spans="1:7" ht="15.75" customHeight="1" x14ac:dyDescent="0.25">
      <c r="A32" s="22" t="s">
        <v>36</v>
      </c>
      <c r="B32" s="44">
        <f t="shared" si="0"/>
        <v>51</v>
      </c>
      <c r="C32" s="45">
        <v>50</v>
      </c>
      <c r="D32" s="46">
        <v>1</v>
      </c>
      <c r="E32" s="29">
        <f t="shared" si="3"/>
        <v>1116</v>
      </c>
      <c r="F32" s="47">
        <v>639</v>
      </c>
      <c r="G32" s="48">
        <v>477</v>
      </c>
    </row>
    <row r="33" spans="1:14" ht="15.75" customHeight="1" x14ac:dyDescent="0.25">
      <c r="A33" s="22" t="s">
        <v>37</v>
      </c>
      <c r="B33" s="44">
        <f t="shared" si="0"/>
        <v>91</v>
      </c>
      <c r="C33" s="45">
        <v>91</v>
      </c>
      <c r="D33" s="46"/>
      <c r="E33" s="29">
        <f t="shared" si="3"/>
        <v>2302</v>
      </c>
      <c r="F33" s="47">
        <v>1189</v>
      </c>
      <c r="G33" s="48">
        <v>1113</v>
      </c>
    </row>
    <row r="34" spans="1:14" ht="15.75" customHeight="1" x14ac:dyDescent="0.25">
      <c r="A34" s="22" t="s">
        <v>38</v>
      </c>
      <c r="B34" s="44">
        <f t="shared" si="0"/>
        <v>66</v>
      </c>
      <c r="C34" s="45">
        <v>66</v>
      </c>
      <c r="D34" s="46"/>
      <c r="E34" s="29">
        <f t="shared" si="3"/>
        <v>1752</v>
      </c>
      <c r="F34" s="47">
        <v>1278</v>
      </c>
      <c r="G34" s="48">
        <v>474</v>
      </c>
    </row>
    <row r="35" spans="1:14" ht="15.75" customHeight="1" x14ac:dyDescent="0.25">
      <c r="A35" s="22" t="s">
        <v>39</v>
      </c>
      <c r="B35" s="44">
        <f t="shared" si="0"/>
        <v>98</v>
      </c>
      <c r="C35" s="45">
        <v>98</v>
      </c>
      <c r="D35" s="46"/>
      <c r="E35" s="29">
        <f t="shared" si="3"/>
        <v>3204</v>
      </c>
      <c r="F35" s="47">
        <v>987</v>
      </c>
      <c r="G35" s="48">
        <v>2217</v>
      </c>
    </row>
    <row r="36" spans="1:14" ht="15.75" customHeight="1" x14ac:dyDescent="0.25">
      <c r="A36" s="22" t="s">
        <v>40</v>
      </c>
      <c r="B36" s="44">
        <f t="shared" si="0"/>
        <v>0</v>
      </c>
      <c r="C36" s="45"/>
      <c r="D36" s="46"/>
      <c r="E36" s="29">
        <f t="shared" si="3"/>
        <v>0</v>
      </c>
      <c r="F36" s="47"/>
      <c r="G36" s="48"/>
    </row>
    <row r="37" spans="1:14" ht="15.75" customHeight="1" x14ac:dyDescent="0.25">
      <c r="A37" s="22" t="s">
        <v>41</v>
      </c>
      <c r="B37" s="44">
        <f t="shared" si="0"/>
        <v>169</v>
      </c>
      <c r="C37" s="45">
        <v>168</v>
      </c>
      <c r="D37" s="46">
        <v>1</v>
      </c>
      <c r="E37" s="29">
        <f t="shared" si="3"/>
        <v>7230</v>
      </c>
      <c r="F37" s="47">
        <v>980</v>
      </c>
      <c r="G37" s="48">
        <v>6250</v>
      </c>
    </row>
    <row r="38" spans="1:14" ht="15.75" customHeight="1" x14ac:dyDescent="0.25">
      <c r="A38" s="22" t="s">
        <v>42</v>
      </c>
      <c r="B38" s="44">
        <f t="shared" si="0"/>
        <v>19</v>
      </c>
      <c r="C38" s="45">
        <v>18</v>
      </c>
      <c r="D38" s="46">
        <v>1</v>
      </c>
      <c r="E38" s="29">
        <f t="shared" si="3"/>
        <v>235</v>
      </c>
      <c r="F38" s="47">
        <v>235</v>
      </c>
      <c r="G38" s="48"/>
    </row>
    <row r="39" spans="1:14" ht="15.75" customHeight="1" x14ac:dyDescent="0.25">
      <c r="A39" s="22" t="s">
        <v>43</v>
      </c>
      <c r="B39" s="44">
        <f t="shared" si="0"/>
        <v>1240</v>
      </c>
      <c r="C39" s="45">
        <v>1240</v>
      </c>
      <c r="D39" s="46"/>
      <c r="E39" s="29">
        <f t="shared" si="3"/>
        <v>8869</v>
      </c>
      <c r="F39" s="47">
        <v>5491</v>
      </c>
      <c r="G39" s="48">
        <v>3378</v>
      </c>
    </row>
    <row r="40" spans="1:14" ht="15.75" customHeight="1" x14ac:dyDescent="0.25">
      <c r="A40" s="22" t="s">
        <v>44</v>
      </c>
      <c r="B40" s="44">
        <f t="shared" si="0"/>
        <v>0</v>
      </c>
      <c r="C40" s="45"/>
      <c r="D40" s="46"/>
      <c r="E40" s="29">
        <f t="shared" si="3"/>
        <v>0</v>
      </c>
      <c r="F40" s="47"/>
      <c r="G40" s="48"/>
    </row>
    <row r="41" spans="1:14" ht="15.75" customHeight="1" x14ac:dyDescent="0.25">
      <c r="A41" s="22" t="s">
        <v>45</v>
      </c>
      <c r="B41" s="44">
        <f t="shared" si="0"/>
        <v>0</v>
      </c>
      <c r="C41" s="45"/>
      <c r="D41" s="46"/>
      <c r="E41" s="29">
        <f t="shared" si="3"/>
        <v>0</v>
      </c>
      <c r="F41" s="47"/>
      <c r="G41" s="48"/>
    </row>
    <row r="42" spans="1:14" ht="15.75" customHeight="1" x14ac:dyDescent="0.25">
      <c r="A42" s="22" t="s">
        <v>46</v>
      </c>
      <c r="B42" s="44">
        <f t="shared" si="0"/>
        <v>130</v>
      </c>
      <c r="C42" s="45">
        <v>130</v>
      </c>
      <c r="D42" s="46"/>
      <c r="E42" s="29">
        <f t="shared" si="3"/>
        <v>12812</v>
      </c>
      <c r="F42" s="47">
        <v>3330</v>
      </c>
      <c r="G42" s="48">
        <v>9482</v>
      </c>
    </row>
    <row r="43" spans="1:14" ht="15.75" customHeight="1" x14ac:dyDescent="0.25">
      <c r="A43" s="22" t="s">
        <v>47</v>
      </c>
      <c r="B43" s="44">
        <f t="shared" si="0"/>
        <v>0</v>
      </c>
      <c r="C43" s="45"/>
      <c r="D43" s="46"/>
      <c r="E43" s="29">
        <f t="shared" si="3"/>
        <v>1756</v>
      </c>
      <c r="F43" s="47">
        <v>872</v>
      </c>
      <c r="G43" s="48">
        <v>884</v>
      </c>
    </row>
    <row r="44" spans="1:14" ht="15.75" customHeight="1" thickBot="1" x14ac:dyDescent="0.3">
      <c r="A44" s="49" t="s">
        <v>48</v>
      </c>
      <c r="B44" s="50">
        <f t="shared" si="0"/>
        <v>0</v>
      </c>
      <c r="C44" s="51"/>
      <c r="D44" s="52"/>
      <c r="E44" s="185">
        <f t="shared" si="3"/>
        <v>0</v>
      </c>
      <c r="F44" s="53"/>
      <c r="G44" s="54"/>
    </row>
    <row r="46" spans="1:14" x14ac:dyDescent="0.25">
      <c r="A46" s="3" t="s">
        <v>0</v>
      </c>
      <c r="B46" s="4"/>
      <c r="C46" s="4"/>
      <c r="D46" s="4"/>
      <c r="E46" s="5"/>
      <c r="F46" s="4"/>
      <c r="G46" s="4"/>
    </row>
    <row r="47" spans="1:14" x14ac:dyDescent="0.25">
      <c r="A47" s="3" t="s">
        <v>1</v>
      </c>
      <c r="B47" s="6"/>
      <c r="C47" s="4"/>
      <c r="D47" s="4"/>
      <c r="E47" s="5"/>
      <c r="F47" s="4"/>
      <c r="G47" s="4"/>
    </row>
    <row r="48" spans="1:14" x14ac:dyDescent="0.25">
      <c r="K48" s="55" t="s">
        <v>49</v>
      </c>
      <c r="L48" s="56"/>
      <c r="M48" s="55" t="s">
        <v>50</v>
      </c>
      <c r="N48" s="56"/>
    </row>
    <row r="49" spans="1:14" x14ac:dyDescent="0.25">
      <c r="K49" s="55" t="s">
        <v>51</v>
      </c>
      <c r="L49" s="57">
        <f>B7</f>
        <v>1236</v>
      </c>
      <c r="M49" s="55" t="s">
        <v>51</v>
      </c>
      <c r="N49" s="57">
        <f>E7</f>
        <v>48009</v>
      </c>
    </row>
    <row r="50" spans="1:14" x14ac:dyDescent="0.25">
      <c r="K50" s="55" t="s">
        <v>52</v>
      </c>
      <c r="L50" s="57">
        <f>B25</f>
        <v>2274</v>
      </c>
      <c r="M50" s="55" t="s">
        <v>52</v>
      </c>
      <c r="N50" s="57">
        <f>E25</f>
        <v>65352</v>
      </c>
    </row>
    <row r="54" spans="1:14" x14ac:dyDescent="0.25">
      <c r="A54" s="56"/>
      <c r="B54" s="58"/>
      <c r="C54" s="58"/>
      <c r="D54" s="58"/>
      <c r="E54" s="59"/>
      <c r="F54" s="58"/>
      <c r="G54" s="58"/>
    </row>
    <row r="55" spans="1:14" x14ac:dyDescent="0.25">
      <c r="A55" s="56"/>
      <c r="B55" s="58"/>
      <c r="C55" s="58"/>
      <c r="D55" s="58"/>
      <c r="E55" s="59"/>
      <c r="F55" s="58"/>
      <c r="G55" s="58"/>
    </row>
    <row r="56" spans="1:14" x14ac:dyDescent="0.25">
      <c r="A56" s="56"/>
      <c r="B56" s="58"/>
      <c r="C56" s="58"/>
      <c r="D56" s="58"/>
      <c r="E56" s="59"/>
      <c r="F56" s="58"/>
      <c r="G56" s="58"/>
    </row>
    <row r="57" spans="1:14" x14ac:dyDescent="0.25">
      <c r="A57" s="56"/>
      <c r="B57" s="58"/>
      <c r="C57" s="58"/>
      <c r="D57" s="58"/>
      <c r="E57" s="59"/>
      <c r="F57" s="58"/>
      <c r="G57" s="58"/>
    </row>
    <row r="58" spans="1:14" x14ac:dyDescent="0.25">
      <c r="A58" s="56"/>
      <c r="B58" s="58"/>
      <c r="C58" s="58"/>
      <c r="D58" s="58"/>
      <c r="E58" s="59"/>
      <c r="F58" s="58"/>
      <c r="G58" s="58"/>
    </row>
    <row r="59" spans="1:14" x14ac:dyDescent="0.25">
      <c r="A59" s="56"/>
      <c r="B59" s="58"/>
      <c r="C59" s="58"/>
      <c r="D59" s="58"/>
      <c r="E59" s="59"/>
      <c r="F59" s="58"/>
      <c r="G59" s="58"/>
    </row>
    <row r="60" spans="1:14" x14ac:dyDescent="0.25">
      <c r="A60" s="56"/>
      <c r="B60" s="58"/>
      <c r="C60" s="58"/>
      <c r="D60" s="58"/>
      <c r="E60" s="59"/>
      <c r="F60" s="58"/>
      <c r="G60" s="58"/>
    </row>
    <row r="61" spans="1:14" x14ac:dyDescent="0.25">
      <c r="A61" s="56"/>
      <c r="B61" s="58"/>
      <c r="C61" s="58"/>
      <c r="D61" s="58"/>
      <c r="E61" s="59"/>
      <c r="F61" s="58"/>
      <c r="G61" s="58"/>
    </row>
    <row r="62" spans="1:14" x14ac:dyDescent="0.25">
      <c r="A62" s="56"/>
      <c r="B62" s="58"/>
      <c r="C62" s="58"/>
      <c r="D62" s="58"/>
      <c r="E62" s="59"/>
      <c r="F62" s="58"/>
      <c r="G62" s="58"/>
    </row>
    <row r="63" spans="1:14" x14ac:dyDescent="0.25">
      <c r="A63" s="56"/>
      <c r="B63" s="58"/>
      <c r="C63" s="58"/>
      <c r="D63" s="58"/>
      <c r="E63" s="59"/>
      <c r="F63" s="58"/>
      <c r="G63" s="58"/>
    </row>
    <row r="64" spans="1:14" x14ac:dyDescent="0.25">
      <c r="A64" s="56"/>
      <c r="B64" s="58"/>
      <c r="C64" s="58"/>
      <c r="D64" s="58"/>
      <c r="E64" s="59"/>
      <c r="F64" s="58"/>
      <c r="G64" s="58"/>
    </row>
    <row r="65" spans="1:7" x14ac:dyDescent="0.25">
      <c r="A65" s="56"/>
      <c r="B65" s="58"/>
      <c r="C65" s="58"/>
      <c r="D65" s="58"/>
      <c r="E65" s="59"/>
      <c r="F65" s="58"/>
      <c r="G65" s="58"/>
    </row>
    <row r="66" spans="1:7" x14ac:dyDescent="0.25">
      <c r="A66" s="56"/>
      <c r="B66" s="58"/>
      <c r="C66" s="58"/>
      <c r="D66" s="58"/>
      <c r="E66" s="59"/>
      <c r="F66" s="58"/>
      <c r="G66" s="58"/>
    </row>
    <row r="67" spans="1:7" x14ac:dyDescent="0.25">
      <c r="A67" s="56"/>
      <c r="B67" s="58"/>
      <c r="C67" s="58"/>
      <c r="D67" s="58"/>
      <c r="E67" s="59"/>
      <c r="F67" s="58"/>
      <c r="G67" s="58"/>
    </row>
    <row r="68" spans="1:7" x14ac:dyDescent="0.25">
      <c r="A68" s="56"/>
      <c r="B68" s="58"/>
      <c r="C68" s="58"/>
      <c r="D68" s="58"/>
      <c r="E68" s="59"/>
      <c r="F68" s="58"/>
      <c r="G68" s="58"/>
    </row>
    <row r="69" spans="1:7" x14ac:dyDescent="0.25">
      <c r="A69" s="56"/>
      <c r="B69" s="58"/>
      <c r="C69" s="58"/>
      <c r="D69" s="58"/>
      <c r="E69" s="59"/>
      <c r="F69" s="58"/>
      <c r="G69" s="58"/>
    </row>
    <row r="70" spans="1:7" x14ac:dyDescent="0.25">
      <c r="A70" s="56"/>
      <c r="B70" s="58"/>
      <c r="C70" s="58"/>
      <c r="D70" s="58"/>
      <c r="E70" s="59"/>
      <c r="F70" s="58"/>
      <c r="G70" s="58"/>
    </row>
    <row r="71" spans="1:7" x14ac:dyDescent="0.25">
      <c r="A71" s="56"/>
      <c r="B71" s="58"/>
      <c r="C71" s="58"/>
      <c r="D71" s="58"/>
      <c r="E71" s="59"/>
      <c r="F71" s="58"/>
      <c r="G71" s="58"/>
    </row>
    <row r="72" spans="1:7" x14ac:dyDescent="0.25">
      <c r="A72" s="56"/>
      <c r="B72" s="58"/>
      <c r="C72" s="58"/>
      <c r="D72" s="58"/>
      <c r="E72" s="59"/>
      <c r="F72" s="58"/>
      <c r="G72" s="58"/>
    </row>
    <row r="73" spans="1:7" x14ac:dyDescent="0.25">
      <c r="A73" s="56"/>
      <c r="B73" s="58"/>
      <c r="C73" s="58"/>
      <c r="D73" s="58"/>
      <c r="E73" s="59"/>
      <c r="F73" s="58"/>
      <c r="G73" s="58"/>
    </row>
    <row r="74" spans="1:7" x14ac:dyDescent="0.25">
      <c r="A74" s="56"/>
      <c r="B74" s="58"/>
      <c r="C74" s="58"/>
      <c r="D74" s="58"/>
      <c r="E74" s="59"/>
      <c r="F74" s="58"/>
      <c r="G74" s="58"/>
    </row>
    <row r="75" spans="1:7" x14ac:dyDescent="0.25">
      <c r="A75" s="56"/>
      <c r="B75" s="58"/>
      <c r="C75" s="58"/>
      <c r="D75" s="58"/>
      <c r="E75" s="59"/>
      <c r="F75" s="58"/>
      <c r="G75" s="58"/>
    </row>
    <row r="76" spans="1:7" x14ac:dyDescent="0.25">
      <c r="A76" s="56"/>
      <c r="B76" s="58"/>
      <c r="C76" s="58"/>
      <c r="D76" s="58"/>
      <c r="E76" s="59"/>
      <c r="F76" s="58"/>
      <c r="G76" s="58"/>
    </row>
    <row r="77" spans="1:7" x14ac:dyDescent="0.25">
      <c r="A77" s="56"/>
      <c r="B77" s="58"/>
      <c r="C77" s="58"/>
      <c r="D77" s="58"/>
      <c r="E77" s="59"/>
      <c r="F77" s="58"/>
      <c r="G77" s="58"/>
    </row>
    <row r="78" spans="1:7" x14ac:dyDescent="0.25">
      <c r="A78" s="56"/>
      <c r="B78" s="58"/>
      <c r="C78" s="58"/>
      <c r="D78" s="58"/>
      <c r="E78" s="59"/>
      <c r="F78" s="58"/>
      <c r="G78" s="58"/>
    </row>
    <row r="79" spans="1:7" x14ac:dyDescent="0.25">
      <c r="A79" s="56"/>
      <c r="B79" s="58"/>
      <c r="C79" s="58"/>
      <c r="D79" s="58"/>
      <c r="E79" s="59"/>
      <c r="F79" s="58"/>
      <c r="G79" s="58"/>
    </row>
    <row r="80" spans="1:7" x14ac:dyDescent="0.25">
      <c r="A80" s="56"/>
      <c r="B80" s="58"/>
      <c r="C80" s="58"/>
      <c r="D80" s="58"/>
      <c r="E80" s="59"/>
      <c r="F80" s="58"/>
      <c r="G80" s="58"/>
    </row>
    <row r="81" spans="1:7" x14ac:dyDescent="0.25">
      <c r="A81" s="56"/>
      <c r="B81" s="58"/>
      <c r="C81" s="58"/>
      <c r="D81" s="58"/>
      <c r="E81" s="59"/>
      <c r="F81" s="58"/>
      <c r="G81" s="58"/>
    </row>
    <row r="82" spans="1:7" x14ac:dyDescent="0.25">
      <c r="A82" s="56"/>
      <c r="B82" s="58"/>
      <c r="C82" s="58"/>
      <c r="D82" s="58"/>
      <c r="E82" s="59"/>
      <c r="F82" s="58"/>
      <c r="G82" s="58"/>
    </row>
    <row r="83" spans="1:7" x14ac:dyDescent="0.25">
      <c r="A83" s="56"/>
      <c r="B83" s="58"/>
      <c r="C83" s="58"/>
      <c r="D83" s="58"/>
      <c r="E83" s="59"/>
      <c r="F83" s="58"/>
      <c r="G83" s="58"/>
    </row>
    <row r="84" spans="1:7" x14ac:dyDescent="0.25">
      <c r="A84" s="56"/>
      <c r="B84" s="58"/>
      <c r="C84" s="58"/>
      <c r="D84" s="58"/>
      <c r="E84" s="59"/>
      <c r="F84" s="58"/>
      <c r="G84" s="58"/>
    </row>
    <row r="85" spans="1:7" x14ac:dyDescent="0.25">
      <c r="A85" s="56"/>
      <c r="B85" s="58"/>
      <c r="C85" s="58"/>
      <c r="D85" s="58"/>
      <c r="E85" s="59"/>
      <c r="F85" s="58"/>
      <c r="G85" s="58"/>
    </row>
    <row r="86" spans="1:7" x14ac:dyDescent="0.25">
      <c r="A86" s="56"/>
      <c r="B86" s="58"/>
      <c r="C86" s="58"/>
      <c r="D86" s="58"/>
      <c r="E86" s="59"/>
      <c r="F86" s="58"/>
      <c r="G86" s="58"/>
    </row>
    <row r="87" spans="1:7" x14ac:dyDescent="0.25">
      <c r="A87" s="56"/>
      <c r="B87" s="58"/>
      <c r="C87" s="58"/>
      <c r="D87" s="58"/>
      <c r="E87" s="59"/>
      <c r="F87" s="58"/>
      <c r="G87" s="58"/>
    </row>
    <row r="88" spans="1:7" x14ac:dyDescent="0.25">
      <c r="A88" s="56"/>
      <c r="B88" s="58"/>
      <c r="C88" s="58"/>
      <c r="D88" s="58"/>
      <c r="E88" s="59"/>
      <c r="F88" s="58"/>
      <c r="G88" s="58"/>
    </row>
    <row r="89" spans="1:7" x14ac:dyDescent="0.25">
      <c r="A89" s="56"/>
      <c r="B89" s="58"/>
      <c r="C89" s="58"/>
      <c r="D89" s="58"/>
      <c r="E89" s="59"/>
      <c r="F89" s="58"/>
      <c r="G89" s="58"/>
    </row>
    <row r="90" spans="1:7" x14ac:dyDescent="0.25">
      <c r="A90" s="56"/>
      <c r="B90" s="58"/>
      <c r="C90" s="58"/>
      <c r="D90" s="58"/>
      <c r="E90" s="59"/>
      <c r="F90" s="58"/>
      <c r="G90" s="58"/>
    </row>
    <row r="91" spans="1:7" x14ac:dyDescent="0.25">
      <c r="A91" s="56"/>
      <c r="B91" s="58"/>
      <c r="C91" s="58"/>
      <c r="D91" s="58"/>
      <c r="E91" s="59"/>
      <c r="F91" s="58"/>
      <c r="G91" s="58"/>
    </row>
    <row r="92" spans="1:7" x14ac:dyDescent="0.25">
      <c r="A92" s="56"/>
      <c r="B92" s="58"/>
      <c r="C92" s="58"/>
      <c r="D92" s="58"/>
      <c r="E92" s="59"/>
      <c r="F92" s="58"/>
      <c r="G92" s="58"/>
    </row>
    <row r="93" spans="1:7" x14ac:dyDescent="0.25">
      <c r="A93" s="56"/>
      <c r="B93" s="58"/>
      <c r="C93" s="58"/>
      <c r="D93" s="58"/>
      <c r="E93" s="59"/>
      <c r="F93" s="58"/>
      <c r="G93" s="58"/>
    </row>
    <row r="94" spans="1:7" x14ac:dyDescent="0.25">
      <c r="A94" s="56"/>
      <c r="B94" s="58"/>
      <c r="C94" s="58"/>
      <c r="D94" s="58"/>
      <c r="E94" s="59"/>
      <c r="F94" s="58"/>
      <c r="G94" s="58"/>
    </row>
    <row r="95" spans="1:7" x14ac:dyDescent="0.25">
      <c r="A95" s="56"/>
      <c r="B95" s="58"/>
      <c r="C95" s="58"/>
      <c r="D95" s="58"/>
      <c r="E95" s="59"/>
      <c r="F95" s="58"/>
      <c r="G95" s="58"/>
    </row>
    <row r="96" spans="1:7" x14ac:dyDescent="0.25">
      <c r="A96" s="56"/>
      <c r="B96" s="58"/>
      <c r="C96" s="58"/>
      <c r="D96" s="58"/>
      <c r="E96" s="59"/>
      <c r="F96" s="58"/>
      <c r="G96" s="58"/>
    </row>
    <row r="97" spans="1:7" x14ac:dyDescent="0.25">
      <c r="A97" s="56"/>
      <c r="B97" s="58"/>
      <c r="C97" s="58"/>
      <c r="D97" s="58"/>
      <c r="E97" s="59"/>
      <c r="F97" s="58"/>
      <c r="G97" s="58"/>
    </row>
    <row r="98" spans="1:7" x14ac:dyDescent="0.25">
      <c r="A98" s="56"/>
      <c r="B98" s="58"/>
      <c r="C98" s="58"/>
      <c r="D98" s="58"/>
      <c r="E98" s="59"/>
      <c r="F98" s="58"/>
      <c r="G98" s="58"/>
    </row>
    <row r="99" spans="1:7" x14ac:dyDescent="0.25">
      <c r="A99" s="56"/>
      <c r="B99" s="58"/>
      <c r="C99" s="58"/>
      <c r="D99" s="58"/>
      <c r="E99" s="59"/>
      <c r="F99" s="58"/>
      <c r="G99" s="58"/>
    </row>
    <row r="100" spans="1:7" x14ac:dyDescent="0.25">
      <c r="A100" s="56"/>
      <c r="B100" s="58"/>
      <c r="C100" s="58"/>
      <c r="D100" s="58"/>
      <c r="E100" s="59"/>
      <c r="F100" s="58"/>
      <c r="G100" s="58"/>
    </row>
    <row r="101" spans="1:7" x14ac:dyDescent="0.25">
      <c r="A101" s="56"/>
      <c r="B101" s="58"/>
      <c r="C101" s="58"/>
      <c r="D101" s="58"/>
      <c r="E101" s="59"/>
      <c r="F101" s="58"/>
      <c r="G101" s="58"/>
    </row>
    <row r="102" spans="1:7" x14ac:dyDescent="0.25">
      <c r="A102" s="56"/>
      <c r="B102" s="58"/>
      <c r="C102" s="58"/>
      <c r="D102" s="58"/>
      <c r="E102" s="59"/>
      <c r="F102" s="58"/>
      <c r="G102" s="58"/>
    </row>
    <row r="103" spans="1:7" x14ac:dyDescent="0.25">
      <c r="A103" s="56"/>
      <c r="B103" s="58"/>
      <c r="C103" s="58"/>
      <c r="D103" s="58"/>
      <c r="E103" s="59"/>
      <c r="F103" s="58"/>
      <c r="G103" s="58"/>
    </row>
    <row r="104" spans="1:7" x14ac:dyDescent="0.25">
      <c r="A104" s="56"/>
      <c r="B104" s="58"/>
      <c r="C104" s="58"/>
      <c r="D104" s="58"/>
      <c r="E104" s="59"/>
      <c r="F104" s="58"/>
      <c r="G104" s="58"/>
    </row>
    <row r="105" spans="1:7" x14ac:dyDescent="0.25">
      <c r="A105" s="56"/>
      <c r="B105" s="58"/>
      <c r="C105" s="58"/>
      <c r="D105" s="58"/>
      <c r="E105" s="59"/>
      <c r="F105" s="58"/>
      <c r="G105" s="58"/>
    </row>
    <row r="106" spans="1:7" x14ac:dyDescent="0.25">
      <c r="A106" s="56"/>
      <c r="B106" s="58"/>
      <c r="C106" s="58"/>
      <c r="D106" s="58"/>
      <c r="E106" s="59"/>
      <c r="F106" s="58"/>
      <c r="G106" s="58"/>
    </row>
    <row r="107" spans="1:7" x14ac:dyDescent="0.25">
      <c r="A107" s="56"/>
      <c r="B107" s="58"/>
      <c r="C107" s="58"/>
      <c r="D107" s="58"/>
      <c r="E107" s="59"/>
      <c r="F107" s="58"/>
      <c r="G107" s="58"/>
    </row>
  </sheetData>
  <mergeCells count="5">
    <mergeCell ref="A4:A5"/>
    <mergeCell ref="B4:B5"/>
    <mergeCell ref="C4:D4"/>
    <mergeCell ref="E4:E5"/>
    <mergeCell ref="F4:G4"/>
  </mergeCells>
  <printOptions horizontalCentered="1"/>
  <pageMargins left="0.45" right="0.45" top="0.53" bottom="0.56999999999999995" header="0.3" footer="0.3"/>
  <pageSetup orientation="portrait" r:id="rId1"/>
  <headerFooter>
    <oddHeader>&amp;C&amp;"-,Bold"&amp;12DEPARTAMENTO DE CORRECCION Y REHABILITACION</oddHeader>
    <oddFooter>&amp;L&amp;8FUENTE: PROGRAMA EDUCATIVO&amp;R&amp;8OFICINA DE DESARROLLO PROGRAMATICO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45"/>
  <sheetViews>
    <sheetView tabSelected="1" topLeftCell="A58" workbookViewId="0">
      <selection activeCell="E105" sqref="E105"/>
    </sheetView>
  </sheetViews>
  <sheetFormatPr defaultRowHeight="12.75" x14ac:dyDescent="0.2"/>
  <cols>
    <col min="1" max="1" width="35.7109375" style="63" customWidth="1"/>
    <col min="2" max="2" width="5.5703125" style="63" bestFit="1" customWidth="1"/>
    <col min="3" max="3" width="7.140625" style="150" bestFit="1" customWidth="1"/>
    <col min="4" max="4" width="6" style="150" customWidth="1"/>
    <col min="5" max="8" width="6.85546875" style="63" customWidth="1"/>
    <col min="9" max="9" width="6.5703125" style="63" bestFit="1" customWidth="1"/>
    <col min="10" max="16384" width="9.140625" style="63"/>
  </cols>
  <sheetData>
    <row r="1" spans="1:247" ht="15.75" customHeight="1" x14ac:dyDescent="0.2">
      <c r="A1" s="60" t="s">
        <v>53</v>
      </c>
      <c r="B1" s="61"/>
      <c r="C1" s="62"/>
      <c r="D1" s="62"/>
      <c r="E1" s="61"/>
      <c r="F1" s="61"/>
      <c r="G1" s="61"/>
      <c r="H1" s="62"/>
      <c r="I1" s="62"/>
    </row>
    <row r="2" spans="1:247" ht="15.75" customHeight="1" x14ac:dyDescent="0.2">
      <c r="A2" s="60" t="s">
        <v>1</v>
      </c>
      <c r="B2" s="60"/>
      <c r="C2" s="62"/>
      <c r="D2" s="62"/>
      <c r="E2" s="62"/>
      <c r="F2" s="61"/>
      <c r="G2" s="61"/>
      <c r="H2" s="62"/>
      <c r="I2" s="62"/>
      <c r="L2" s="63" t="s">
        <v>51</v>
      </c>
      <c r="R2" s="63" t="s">
        <v>52</v>
      </c>
    </row>
    <row r="3" spans="1:247" ht="2.25" customHeight="1" thickBot="1" x14ac:dyDescent="0.25">
      <c r="A3" s="60"/>
      <c r="C3" s="64"/>
      <c r="D3" s="64"/>
    </row>
    <row r="4" spans="1:247" ht="117.75" customHeight="1" thickTop="1" thickBot="1" x14ac:dyDescent="0.25">
      <c r="A4" s="65" t="s">
        <v>54</v>
      </c>
      <c r="B4" s="66" t="s">
        <v>55</v>
      </c>
      <c r="C4" s="67"/>
      <c r="D4" s="68" t="s">
        <v>56</v>
      </c>
      <c r="E4" s="69" t="s">
        <v>57</v>
      </c>
      <c r="F4" s="70" t="s">
        <v>58</v>
      </c>
      <c r="G4" s="71" t="s">
        <v>59</v>
      </c>
      <c r="H4" s="69" t="s">
        <v>61</v>
      </c>
      <c r="I4" s="73" t="s">
        <v>62</v>
      </c>
      <c r="K4" s="74" t="s">
        <v>63</v>
      </c>
      <c r="L4" s="74" t="s">
        <v>55</v>
      </c>
      <c r="M4" s="74" t="s">
        <v>64</v>
      </c>
      <c r="N4" s="74" t="s">
        <v>59</v>
      </c>
      <c r="O4" s="75" t="s">
        <v>61</v>
      </c>
      <c r="P4" s="76" t="s">
        <v>62</v>
      </c>
      <c r="R4" s="74" t="s">
        <v>63</v>
      </c>
      <c r="S4" s="74" t="s">
        <v>55</v>
      </c>
      <c r="T4" s="74" t="s">
        <v>64</v>
      </c>
      <c r="U4" s="74" t="s">
        <v>59</v>
      </c>
      <c r="V4" s="75" t="s">
        <v>61</v>
      </c>
      <c r="W4" s="76" t="s">
        <v>62</v>
      </c>
    </row>
    <row r="5" spans="1:247" s="86" customFormat="1" ht="16.5" customHeight="1" thickTop="1" thickBot="1" x14ac:dyDescent="0.25">
      <c r="A5" s="77" t="s">
        <v>10</v>
      </c>
      <c r="B5" s="78">
        <f>SUM(B6,B23)</f>
        <v>5211</v>
      </c>
      <c r="C5" s="79">
        <f>SUM(C6,C23)</f>
        <v>15598</v>
      </c>
      <c r="D5" s="80">
        <f>SUM(D6,D23)</f>
        <v>100</v>
      </c>
      <c r="E5" s="81">
        <f t="shared" ref="E5:I5" si="0">SUM(E6,E23)</f>
        <v>2973</v>
      </c>
      <c r="F5" s="82">
        <f t="shared" si="0"/>
        <v>2650</v>
      </c>
      <c r="G5" s="83">
        <f t="shared" si="0"/>
        <v>6141</v>
      </c>
      <c r="H5" s="81">
        <f t="shared" si="0"/>
        <v>3834</v>
      </c>
      <c r="I5" s="83">
        <f t="shared" si="0"/>
        <v>41091</v>
      </c>
      <c r="J5" s="84">
        <f>SUM(J6:J42)</f>
        <v>24</v>
      </c>
      <c r="K5" s="85">
        <f>E6</f>
        <v>1889</v>
      </c>
      <c r="L5" s="85" t="e">
        <f>#REF!</f>
        <v>#REF!</v>
      </c>
      <c r="M5" s="85">
        <f>F6</f>
        <v>1161</v>
      </c>
      <c r="N5" s="85">
        <f>G6</f>
        <v>2533</v>
      </c>
      <c r="O5" s="85">
        <f>H6</f>
        <v>2387</v>
      </c>
      <c r="P5" s="85">
        <f>I6</f>
        <v>21387</v>
      </c>
      <c r="Q5" s="63"/>
      <c r="R5" s="85">
        <f>E23</f>
        <v>1084</v>
      </c>
      <c r="S5" s="85" t="e">
        <f>#REF!</f>
        <v>#REF!</v>
      </c>
      <c r="T5" s="85">
        <f>F23</f>
        <v>1489</v>
      </c>
      <c r="U5" s="85">
        <f>G23</f>
        <v>3608</v>
      </c>
      <c r="V5" s="85">
        <f>H23</f>
        <v>1447</v>
      </c>
      <c r="W5" s="85">
        <f>I23</f>
        <v>19704</v>
      </c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  <c r="CP5" s="63"/>
      <c r="CQ5" s="63"/>
      <c r="CR5" s="63"/>
      <c r="CS5" s="63"/>
      <c r="CT5" s="63"/>
      <c r="CU5" s="63"/>
      <c r="CV5" s="63"/>
      <c r="CW5" s="63"/>
      <c r="CX5" s="63"/>
      <c r="CY5" s="63"/>
      <c r="CZ5" s="63"/>
      <c r="DA5" s="63"/>
      <c r="DB5" s="63"/>
      <c r="DC5" s="63"/>
      <c r="DD5" s="63"/>
      <c r="DE5" s="63"/>
      <c r="DF5" s="63"/>
      <c r="DG5" s="63"/>
      <c r="DH5" s="63"/>
      <c r="DI5" s="63"/>
      <c r="DJ5" s="63"/>
      <c r="DK5" s="63"/>
      <c r="DL5" s="63"/>
      <c r="DM5" s="63"/>
      <c r="DN5" s="63"/>
      <c r="DO5" s="63"/>
      <c r="DP5" s="63"/>
      <c r="DQ5" s="63"/>
      <c r="DR5" s="63"/>
      <c r="DS5" s="63"/>
      <c r="DT5" s="63"/>
      <c r="DU5" s="63"/>
      <c r="DV5" s="63"/>
      <c r="DW5" s="63"/>
      <c r="DX5" s="63"/>
      <c r="DY5" s="63"/>
      <c r="DZ5" s="63"/>
      <c r="EA5" s="63"/>
      <c r="EB5" s="63"/>
      <c r="EC5" s="63"/>
      <c r="ED5" s="63"/>
      <c r="EE5" s="63"/>
      <c r="EF5" s="63"/>
      <c r="EG5" s="63"/>
      <c r="EH5" s="63"/>
      <c r="EI5" s="63"/>
      <c r="EJ5" s="63"/>
      <c r="EK5" s="63"/>
      <c r="EL5" s="63"/>
      <c r="EM5" s="63"/>
      <c r="EN5" s="63"/>
      <c r="EO5" s="63"/>
      <c r="EP5" s="63"/>
      <c r="EQ5" s="63"/>
      <c r="ER5" s="63"/>
      <c r="ES5" s="63"/>
      <c r="ET5" s="63"/>
      <c r="EU5" s="63"/>
      <c r="EV5" s="63"/>
      <c r="EW5" s="63"/>
      <c r="EX5" s="63"/>
      <c r="EY5" s="63"/>
      <c r="EZ5" s="63"/>
      <c r="FA5" s="63"/>
      <c r="FB5" s="63"/>
      <c r="FC5" s="63"/>
      <c r="FD5" s="63"/>
      <c r="FE5" s="63"/>
      <c r="FF5" s="63"/>
      <c r="FG5" s="63"/>
      <c r="FH5" s="63"/>
      <c r="FI5" s="63"/>
      <c r="FJ5" s="63"/>
      <c r="FK5" s="63"/>
      <c r="FL5" s="63"/>
      <c r="FM5" s="63"/>
      <c r="FN5" s="63"/>
      <c r="FO5" s="63"/>
      <c r="FP5" s="63"/>
      <c r="FQ5" s="63"/>
      <c r="FR5" s="63"/>
      <c r="FS5" s="63"/>
      <c r="FT5" s="63"/>
      <c r="FU5" s="63"/>
      <c r="FV5" s="63"/>
      <c r="FW5" s="63"/>
      <c r="FX5" s="63"/>
      <c r="FY5" s="63"/>
      <c r="FZ5" s="63"/>
      <c r="GA5" s="63"/>
      <c r="GB5" s="63"/>
      <c r="GC5" s="63"/>
      <c r="GD5" s="63"/>
      <c r="GE5" s="63"/>
      <c r="GF5" s="63"/>
      <c r="GG5" s="63"/>
      <c r="GH5" s="63"/>
      <c r="GI5" s="63"/>
      <c r="GJ5" s="63"/>
      <c r="GK5" s="63"/>
      <c r="GL5" s="63"/>
      <c r="GM5" s="63"/>
      <c r="GN5" s="63"/>
      <c r="GO5" s="63"/>
      <c r="GP5" s="63"/>
      <c r="GQ5" s="63"/>
      <c r="GR5" s="63"/>
      <c r="GS5" s="63"/>
      <c r="GT5" s="63"/>
      <c r="GU5" s="63"/>
      <c r="GV5" s="63"/>
      <c r="GW5" s="63"/>
      <c r="GX5" s="63"/>
      <c r="GY5" s="63"/>
      <c r="GZ5" s="63"/>
      <c r="HA5" s="63"/>
      <c r="HB5" s="63"/>
      <c r="HC5" s="63"/>
      <c r="HD5" s="63"/>
      <c r="HE5" s="63"/>
      <c r="HF5" s="63"/>
      <c r="HG5" s="63"/>
      <c r="HH5" s="63"/>
      <c r="HI5" s="63"/>
      <c r="HJ5" s="63"/>
      <c r="HK5" s="63"/>
      <c r="HL5" s="63"/>
      <c r="HM5" s="63"/>
      <c r="HN5" s="63"/>
      <c r="HO5" s="63"/>
      <c r="HP5" s="63"/>
      <c r="HQ5" s="63"/>
      <c r="HR5" s="63"/>
      <c r="HS5" s="63"/>
      <c r="HT5" s="63"/>
      <c r="HU5" s="63"/>
      <c r="HV5" s="63"/>
      <c r="HW5" s="63"/>
      <c r="HX5" s="63"/>
      <c r="HY5" s="63"/>
      <c r="HZ5" s="63"/>
      <c r="IA5" s="63"/>
      <c r="IB5" s="63"/>
      <c r="IC5" s="63"/>
      <c r="ID5" s="63"/>
      <c r="IE5" s="63"/>
      <c r="IF5" s="63"/>
      <c r="IG5" s="63"/>
      <c r="IH5" s="63"/>
      <c r="II5" s="63"/>
      <c r="IJ5" s="63"/>
      <c r="IK5" s="63"/>
      <c r="IL5" s="63"/>
      <c r="IM5" s="63"/>
    </row>
    <row r="6" spans="1:247" s="86" customFormat="1" ht="15.75" customHeight="1" thickTop="1" thickBot="1" x14ac:dyDescent="0.25">
      <c r="A6" s="87" t="s">
        <v>65</v>
      </c>
      <c r="B6" s="88">
        <f>SUM(B7:B22)</f>
        <v>2313</v>
      </c>
      <c r="C6" s="89">
        <f>SUM(C7:C22)</f>
        <v>7970</v>
      </c>
      <c r="D6" s="90">
        <f>C6/C5*100</f>
        <v>51.096294396717525</v>
      </c>
      <c r="E6" s="91">
        <f t="shared" ref="E6:I6" si="1">SUM(E7:E22)</f>
        <v>1889</v>
      </c>
      <c r="F6" s="92">
        <f t="shared" si="1"/>
        <v>1161</v>
      </c>
      <c r="G6" s="93">
        <f t="shared" si="1"/>
        <v>2533</v>
      </c>
      <c r="H6" s="91">
        <f t="shared" si="1"/>
        <v>2387</v>
      </c>
      <c r="I6" s="93">
        <f t="shared" si="1"/>
        <v>21387</v>
      </c>
      <c r="J6" s="85"/>
      <c r="K6" s="85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3"/>
      <c r="BK6" s="63"/>
      <c r="BL6" s="63"/>
      <c r="BM6" s="63"/>
      <c r="BN6" s="63"/>
      <c r="BO6" s="63"/>
      <c r="BP6" s="63"/>
      <c r="BQ6" s="63"/>
      <c r="BR6" s="63"/>
      <c r="BS6" s="63"/>
      <c r="BT6" s="63"/>
      <c r="BU6" s="63"/>
      <c r="BV6" s="63"/>
      <c r="BW6" s="63"/>
      <c r="BX6" s="63"/>
      <c r="BY6" s="63"/>
      <c r="BZ6" s="63"/>
      <c r="CA6" s="63"/>
      <c r="CB6" s="63"/>
      <c r="CC6" s="63"/>
      <c r="CD6" s="63"/>
      <c r="CE6" s="63"/>
      <c r="CF6" s="63"/>
      <c r="CG6" s="63"/>
      <c r="CH6" s="63"/>
      <c r="CI6" s="63"/>
      <c r="CJ6" s="63"/>
      <c r="CK6" s="63"/>
      <c r="CL6" s="63"/>
      <c r="CM6" s="63"/>
      <c r="CN6" s="63"/>
      <c r="CO6" s="63"/>
      <c r="CP6" s="63"/>
      <c r="CQ6" s="63"/>
      <c r="CR6" s="63"/>
      <c r="CS6" s="63"/>
      <c r="CT6" s="63"/>
      <c r="CU6" s="63"/>
      <c r="CV6" s="63"/>
      <c r="CW6" s="63"/>
      <c r="CX6" s="63"/>
      <c r="CY6" s="63"/>
      <c r="CZ6" s="63"/>
      <c r="DA6" s="63"/>
      <c r="DB6" s="63"/>
      <c r="DC6" s="63"/>
      <c r="DD6" s="63"/>
      <c r="DE6" s="63"/>
      <c r="DF6" s="63"/>
      <c r="DG6" s="63"/>
      <c r="DH6" s="63"/>
      <c r="DI6" s="63"/>
      <c r="DJ6" s="63"/>
      <c r="DK6" s="63"/>
      <c r="DL6" s="63"/>
      <c r="DM6" s="63"/>
      <c r="DN6" s="63"/>
      <c r="DO6" s="63"/>
      <c r="DP6" s="63"/>
      <c r="DQ6" s="63"/>
      <c r="DR6" s="63"/>
      <c r="DS6" s="63"/>
      <c r="DT6" s="63"/>
      <c r="DU6" s="63"/>
      <c r="DV6" s="63"/>
      <c r="DW6" s="63"/>
      <c r="DX6" s="63"/>
      <c r="DY6" s="63"/>
      <c r="DZ6" s="63"/>
      <c r="EA6" s="63"/>
      <c r="EB6" s="63"/>
      <c r="EC6" s="63"/>
      <c r="ED6" s="63"/>
      <c r="EE6" s="63"/>
      <c r="EF6" s="63"/>
      <c r="EG6" s="63"/>
      <c r="EH6" s="63"/>
      <c r="EI6" s="63"/>
      <c r="EJ6" s="63"/>
      <c r="EK6" s="63"/>
      <c r="EL6" s="63"/>
      <c r="EM6" s="63"/>
      <c r="EN6" s="63"/>
      <c r="EO6" s="63"/>
      <c r="EP6" s="63"/>
      <c r="EQ6" s="63"/>
      <c r="ER6" s="63"/>
      <c r="ES6" s="63"/>
      <c r="ET6" s="63"/>
      <c r="EU6" s="63"/>
      <c r="EV6" s="63"/>
      <c r="EW6" s="63"/>
      <c r="EX6" s="63"/>
      <c r="EY6" s="63"/>
      <c r="EZ6" s="63"/>
      <c r="FA6" s="63"/>
      <c r="FB6" s="63"/>
      <c r="FC6" s="63"/>
      <c r="FD6" s="63"/>
      <c r="FE6" s="63"/>
      <c r="FF6" s="63"/>
      <c r="FG6" s="63"/>
      <c r="FH6" s="63"/>
      <c r="FI6" s="63"/>
      <c r="FJ6" s="63"/>
      <c r="FK6" s="63"/>
      <c r="FL6" s="63"/>
      <c r="FM6" s="63"/>
      <c r="FN6" s="63"/>
      <c r="FO6" s="63"/>
      <c r="FP6" s="63"/>
      <c r="FQ6" s="63"/>
      <c r="FR6" s="63"/>
      <c r="FS6" s="63"/>
      <c r="FT6" s="63"/>
      <c r="FU6" s="63"/>
      <c r="FV6" s="63"/>
      <c r="FW6" s="63"/>
      <c r="FX6" s="63"/>
      <c r="FY6" s="63"/>
      <c r="FZ6" s="63"/>
      <c r="GA6" s="63"/>
      <c r="GB6" s="63"/>
      <c r="GC6" s="63"/>
      <c r="GD6" s="63"/>
      <c r="GE6" s="63"/>
      <c r="GF6" s="63"/>
      <c r="GG6" s="63"/>
      <c r="GH6" s="63"/>
      <c r="GI6" s="63"/>
      <c r="GJ6" s="63"/>
      <c r="GK6" s="63"/>
      <c r="GL6" s="63"/>
      <c r="GM6" s="63"/>
      <c r="GN6" s="63"/>
      <c r="GO6" s="63"/>
      <c r="GP6" s="63"/>
      <c r="GQ6" s="63"/>
      <c r="GR6" s="63"/>
      <c r="GS6" s="63"/>
      <c r="GT6" s="63"/>
      <c r="GU6" s="63"/>
      <c r="GV6" s="63"/>
      <c r="GW6" s="63"/>
      <c r="GX6" s="63"/>
      <c r="GY6" s="63"/>
      <c r="GZ6" s="63"/>
      <c r="HA6" s="63"/>
      <c r="HB6" s="63"/>
      <c r="HC6" s="63"/>
      <c r="HD6" s="63"/>
      <c r="HE6" s="63"/>
      <c r="HF6" s="63"/>
      <c r="HG6" s="63"/>
      <c r="HH6" s="63"/>
      <c r="HI6" s="63"/>
      <c r="HJ6" s="63"/>
      <c r="HK6" s="63"/>
      <c r="HL6" s="63"/>
      <c r="HM6" s="63"/>
      <c r="HN6" s="63"/>
      <c r="HO6" s="63"/>
      <c r="HP6" s="63"/>
      <c r="HQ6" s="63"/>
      <c r="HR6" s="63"/>
      <c r="HS6" s="63"/>
      <c r="HT6" s="63"/>
      <c r="HU6" s="63"/>
      <c r="HV6" s="63"/>
      <c r="HW6" s="63"/>
      <c r="HX6" s="63"/>
      <c r="HY6" s="63"/>
      <c r="HZ6" s="63"/>
      <c r="IA6" s="63"/>
      <c r="IB6" s="63"/>
      <c r="IC6" s="63"/>
      <c r="ID6" s="63"/>
      <c r="IE6" s="63"/>
      <c r="IF6" s="63"/>
      <c r="IG6" s="63"/>
      <c r="IH6" s="63"/>
      <c r="II6" s="63"/>
      <c r="IJ6" s="63"/>
      <c r="IK6" s="63"/>
      <c r="IL6" s="63"/>
      <c r="IM6" s="63"/>
    </row>
    <row r="7" spans="1:247" ht="15" customHeight="1" thickTop="1" x14ac:dyDescent="0.2">
      <c r="A7" s="95" t="s">
        <v>12</v>
      </c>
      <c r="B7" s="96">
        <v>151</v>
      </c>
      <c r="C7" s="97">
        <f t="shared" ref="C7:C22" si="2">SUM(E7:G7,H7)</f>
        <v>343</v>
      </c>
      <c r="D7" s="98">
        <f t="shared" ref="D7:D22" si="3">C7/C$6*100</f>
        <v>4.3036386449184443</v>
      </c>
      <c r="E7" s="99"/>
      <c r="F7" s="100">
        <v>140</v>
      </c>
      <c r="G7" s="101">
        <v>185</v>
      </c>
      <c r="H7" s="103">
        <v>18</v>
      </c>
      <c r="I7" s="102">
        <v>596</v>
      </c>
      <c r="J7" s="84">
        <v>1</v>
      </c>
      <c r="K7" s="85"/>
    </row>
    <row r="8" spans="1:247" ht="15" customHeight="1" x14ac:dyDescent="0.2">
      <c r="A8" s="104" t="s">
        <v>13</v>
      </c>
      <c r="B8" s="96">
        <v>109</v>
      </c>
      <c r="C8" s="97">
        <f t="shared" si="2"/>
        <v>293</v>
      </c>
      <c r="D8" s="105">
        <f t="shared" si="3"/>
        <v>3.6762860727728981</v>
      </c>
      <c r="E8" s="99"/>
      <c r="F8" s="100">
        <v>91</v>
      </c>
      <c r="G8" s="101">
        <v>175</v>
      </c>
      <c r="H8" s="103">
        <v>27</v>
      </c>
      <c r="I8" s="102">
        <v>775</v>
      </c>
      <c r="J8" s="84">
        <v>1</v>
      </c>
      <c r="K8" s="104" t="s">
        <v>14</v>
      </c>
    </row>
    <row r="9" spans="1:247" ht="15" customHeight="1" x14ac:dyDescent="0.2">
      <c r="A9" s="104" t="s">
        <v>66</v>
      </c>
      <c r="B9" s="96"/>
      <c r="C9" s="97">
        <f t="shared" si="2"/>
        <v>0</v>
      </c>
      <c r="D9" s="106">
        <f t="shared" si="3"/>
        <v>0</v>
      </c>
      <c r="E9" s="99"/>
      <c r="F9" s="100"/>
      <c r="G9" s="101"/>
      <c r="H9" s="103"/>
      <c r="I9" s="102"/>
      <c r="K9" s="107" t="s">
        <v>15</v>
      </c>
    </row>
    <row r="10" spans="1:247" ht="15" customHeight="1" x14ac:dyDescent="0.2">
      <c r="A10" s="104" t="s">
        <v>67</v>
      </c>
      <c r="B10" s="108"/>
      <c r="C10" s="97">
        <f t="shared" si="2"/>
        <v>0</v>
      </c>
      <c r="D10" s="109">
        <f t="shared" si="3"/>
        <v>0</v>
      </c>
      <c r="E10" s="110"/>
      <c r="F10" s="111"/>
      <c r="G10" s="112"/>
      <c r="H10" s="103"/>
      <c r="I10" s="113"/>
    </row>
    <row r="11" spans="1:247" ht="15" customHeight="1" x14ac:dyDescent="0.2">
      <c r="A11" s="104" t="s">
        <v>16</v>
      </c>
      <c r="B11" s="114">
        <v>92</v>
      </c>
      <c r="C11" s="97">
        <f t="shared" si="2"/>
        <v>702</v>
      </c>
      <c r="D11" s="106">
        <f t="shared" si="3"/>
        <v>8.8080301129234631</v>
      </c>
      <c r="E11" s="99">
        <v>162</v>
      </c>
      <c r="F11" s="100">
        <v>92</v>
      </c>
      <c r="G11" s="101">
        <v>250</v>
      </c>
      <c r="H11" s="103">
        <v>198</v>
      </c>
      <c r="I11" s="102">
        <v>1861</v>
      </c>
      <c r="J11" s="115">
        <v>1</v>
      </c>
    </row>
    <row r="12" spans="1:247" ht="15" customHeight="1" x14ac:dyDescent="0.2">
      <c r="A12" s="104" t="s">
        <v>18</v>
      </c>
      <c r="B12" s="96">
        <v>206</v>
      </c>
      <c r="C12" s="97">
        <f t="shared" si="2"/>
        <v>787</v>
      </c>
      <c r="D12" s="106">
        <f t="shared" si="3"/>
        <v>9.8745294855708909</v>
      </c>
      <c r="E12" s="99">
        <v>285</v>
      </c>
      <c r="F12" s="100">
        <v>30</v>
      </c>
      <c r="G12" s="101">
        <v>187</v>
      </c>
      <c r="H12" s="103">
        <v>285</v>
      </c>
      <c r="I12" s="102">
        <v>1653</v>
      </c>
      <c r="J12" s="63">
        <v>1</v>
      </c>
    </row>
    <row r="13" spans="1:247" ht="15" customHeight="1" x14ac:dyDescent="0.2">
      <c r="A13" s="104" t="s">
        <v>68</v>
      </c>
      <c r="B13" s="96">
        <v>75</v>
      </c>
      <c r="C13" s="97">
        <f t="shared" si="2"/>
        <v>271</v>
      </c>
      <c r="D13" s="106">
        <f t="shared" si="3"/>
        <v>3.4002509410288582</v>
      </c>
      <c r="E13" s="99">
        <v>42</v>
      </c>
      <c r="F13" s="100">
        <v>89</v>
      </c>
      <c r="G13" s="101">
        <v>78</v>
      </c>
      <c r="H13" s="116">
        <v>62</v>
      </c>
      <c r="I13" s="102">
        <v>2707</v>
      </c>
      <c r="J13" s="84">
        <v>1</v>
      </c>
    </row>
    <row r="14" spans="1:247" ht="15" customHeight="1" x14ac:dyDescent="0.2">
      <c r="A14" s="104" t="s">
        <v>20</v>
      </c>
      <c r="B14" s="96">
        <v>39</v>
      </c>
      <c r="C14" s="97">
        <f t="shared" si="2"/>
        <v>746</v>
      </c>
      <c r="D14" s="106">
        <f t="shared" si="3"/>
        <v>9.3601003764115447</v>
      </c>
      <c r="E14" s="99">
        <v>342</v>
      </c>
      <c r="F14" s="100"/>
      <c r="G14" s="101">
        <v>32</v>
      </c>
      <c r="H14" s="116">
        <v>372</v>
      </c>
      <c r="I14" s="102">
        <v>156</v>
      </c>
      <c r="J14" s="84">
        <v>1</v>
      </c>
    </row>
    <row r="15" spans="1:247" ht="15" customHeight="1" x14ac:dyDescent="0.2">
      <c r="A15" s="104" t="s">
        <v>21</v>
      </c>
      <c r="B15" s="96">
        <v>283</v>
      </c>
      <c r="C15" s="97">
        <f t="shared" si="2"/>
        <v>485</v>
      </c>
      <c r="D15" s="106">
        <f t="shared" si="3"/>
        <v>6.0853199498117938</v>
      </c>
      <c r="E15" s="99">
        <v>36</v>
      </c>
      <c r="F15" s="100">
        <v>185</v>
      </c>
      <c r="G15" s="101">
        <v>237</v>
      </c>
      <c r="H15" s="116">
        <v>27</v>
      </c>
      <c r="I15" s="102">
        <v>745</v>
      </c>
      <c r="J15" s="84">
        <v>1</v>
      </c>
    </row>
    <row r="16" spans="1:247" ht="15" customHeight="1" x14ac:dyDescent="0.2">
      <c r="A16" s="104" t="s">
        <v>22</v>
      </c>
      <c r="B16" s="96">
        <v>191</v>
      </c>
      <c r="C16" s="97">
        <f t="shared" si="2"/>
        <v>904</v>
      </c>
      <c r="D16" s="106">
        <f t="shared" si="3"/>
        <v>11.342534504391468</v>
      </c>
      <c r="E16" s="99">
        <v>280</v>
      </c>
      <c r="F16" s="100">
        <v>80</v>
      </c>
      <c r="G16" s="101">
        <v>183</v>
      </c>
      <c r="H16" s="116">
        <v>361</v>
      </c>
      <c r="I16" s="102">
        <v>1240</v>
      </c>
      <c r="J16" s="84">
        <v>1</v>
      </c>
    </row>
    <row r="17" spans="1:247" ht="15" customHeight="1" x14ac:dyDescent="0.2">
      <c r="A17" s="104" t="s">
        <v>23</v>
      </c>
      <c r="B17" s="96">
        <v>82</v>
      </c>
      <c r="C17" s="97">
        <f t="shared" si="2"/>
        <v>562</v>
      </c>
      <c r="D17" s="106">
        <f t="shared" si="3"/>
        <v>7.0514429109159353</v>
      </c>
      <c r="E17" s="99">
        <v>211</v>
      </c>
      <c r="F17" s="100">
        <v>51</v>
      </c>
      <c r="G17" s="101">
        <v>82</v>
      </c>
      <c r="H17" s="116">
        <v>218</v>
      </c>
      <c r="I17" s="102">
        <v>1871</v>
      </c>
      <c r="J17" s="84">
        <v>1</v>
      </c>
    </row>
    <row r="18" spans="1:247" ht="15" customHeight="1" x14ac:dyDescent="0.2">
      <c r="A18" s="104" t="s">
        <v>24</v>
      </c>
      <c r="B18" s="96">
        <v>125</v>
      </c>
      <c r="C18" s="97">
        <f t="shared" si="2"/>
        <v>710</v>
      </c>
      <c r="D18" s="106">
        <f t="shared" si="3"/>
        <v>8.9084065244667503</v>
      </c>
      <c r="E18" s="99">
        <v>182</v>
      </c>
      <c r="F18" s="100">
        <v>64</v>
      </c>
      <c r="G18" s="101">
        <v>259</v>
      </c>
      <c r="H18" s="116">
        <v>205</v>
      </c>
      <c r="I18" s="102">
        <v>2844</v>
      </c>
      <c r="J18" s="84">
        <v>1</v>
      </c>
    </row>
    <row r="19" spans="1:247" ht="15" customHeight="1" x14ac:dyDescent="0.2">
      <c r="A19" s="104" t="s">
        <v>25</v>
      </c>
      <c r="B19" s="96">
        <v>388</v>
      </c>
      <c r="C19" s="97">
        <f t="shared" si="2"/>
        <v>1301</v>
      </c>
      <c r="D19" s="106">
        <f t="shared" si="3"/>
        <v>16.3237139272271</v>
      </c>
      <c r="E19" s="99">
        <v>193</v>
      </c>
      <c r="F19" s="100">
        <v>193</v>
      </c>
      <c r="G19" s="101">
        <v>488</v>
      </c>
      <c r="H19" s="116">
        <v>427</v>
      </c>
      <c r="I19" s="102">
        <v>1902</v>
      </c>
    </row>
    <row r="20" spans="1:247" ht="15" customHeight="1" x14ac:dyDescent="0.2">
      <c r="A20" s="117" t="s">
        <v>26</v>
      </c>
      <c r="B20" s="96">
        <v>165</v>
      </c>
      <c r="C20" s="97">
        <f t="shared" si="2"/>
        <v>215</v>
      </c>
      <c r="D20" s="106">
        <f t="shared" si="3"/>
        <v>2.697616060225847</v>
      </c>
      <c r="E20" s="99">
        <v>3</v>
      </c>
      <c r="F20" s="100">
        <v>44</v>
      </c>
      <c r="G20" s="101">
        <v>165</v>
      </c>
      <c r="H20" s="116">
        <v>3</v>
      </c>
      <c r="I20" s="102">
        <v>2802</v>
      </c>
      <c r="J20" s="84">
        <v>1</v>
      </c>
    </row>
    <row r="21" spans="1:247" ht="15" customHeight="1" x14ac:dyDescent="0.2">
      <c r="A21" s="118" t="s">
        <v>69</v>
      </c>
      <c r="B21" s="119">
        <v>407</v>
      </c>
      <c r="C21" s="97">
        <f t="shared" si="2"/>
        <v>651</v>
      </c>
      <c r="D21" s="106">
        <f t="shared" si="3"/>
        <v>8.168130489335006</v>
      </c>
      <c r="E21" s="110">
        <v>153</v>
      </c>
      <c r="F21" s="111">
        <v>102</v>
      </c>
      <c r="G21" s="112">
        <v>212</v>
      </c>
      <c r="H21" s="103">
        <v>184</v>
      </c>
      <c r="I21" s="113">
        <v>2235</v>
      </c>
      <c r="K21" s="85"/>
    </row>
    <row r="22" spans="1:247" ht="15" customHeight="1" thickBot="1" x14ac:dyDescent="0.25">
      <c r="A22" s="120" t="s">
        <v>70</v>
      </c>
      <c r="B22" s="121"/>
      <c r="C22" s="97">
        <f t="shared" si="2"/>
        <v>0</v>
      </c>
      <c r="D22" s="106">
        <f t="shared" si="3"/>
        <v>0</v>
      </c>
      <c r="E22" s="122"/>
      <c r="F22" s="123"/>
      <c r="G22" s="124"/>
      <c r="H22" s="103"/>
      <c r="I22" s="125"/>
    </row>
    <row r="23" spans="1:247" s="131" customFormat="1" ht="15" customHeight="1" thickTop="1" thickBot="1" x14ac:dyDescent="0.25">
      <c r="A23" s="87" t="s">
        <v>71</v>
      </c>
      <c r="B23" s="126">
        <f>SUM(B24:B42)</f>
        <v>2898</v>
      </c>
      <c r="C23" s="89">
        <f>SUM(C24:C42)</f>
        <v>7628</v>
      </c>
      <c r="D23" s="90">
        <f>C23/C5*100</f>
        <v>48.903705603282468</v>
      </c>
      <c r="E23" s="127">
        <f t="shared" ref="E23:I23" si="4">SUM(E24:E42)</f>
        <v>1084</v>
      </c>
      <c r="F23" s="128">
        <f t="shared" si="4"/>
        <v>1489</v>
      </c>
      <c r="G23" s="129">
        <f t="shared" si="4"/>
        <v>3608</v>
      </c>
      <c r="H23" s="127">
        <f t="shared" si="4"/>
        <v>1447</v>
      </c>
      <c r="I23" s="130">
        <f t="shared" si="4"/>
        <v>19704</v>
      </c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  <c r="AS23" s="63"/>
      <c r="AT23" s="63"/>
      <c r="AU23" s="63"/>
      <c r="AV23" s="63"/>
      <c r="AW23" s="63"/>
      <c r="AX23" s="63"/>
      <c r="AY23" s="63"/>
      <c r="AZ23" s="63"/>
      <c r="BA23" s="63"/>
      <c r="BB23" s="63"/>
      <c r="BC23" s="63"/>
      <c r="BD23" s="63"/>
      <c r="BE23" s="63"/>
      <c r="BF23" s="63"/>
      <c r="BG23" s="63"/>
      <c r="BH23" s="63"/>
      <c r="BI23" s="63"/>
      <c r="BJ23" s="63"/>
      <c r="BK23" s="63"/>
      <c r="BL23" s="63"/>
      <c r="BM23" s="63"/>
      <c r="BN23" s="63"/>
      <c r="BO23" s="63"/>
      <c r="BP23" s="63"/>
      <c r="BQ23" s="63"/>
      <c r="BR23" s="63"/>
      <c r="BS23" s="63"/>
      <c r="BT23" s="63"/>
      <c r="BU23" s="63"/>
      <c r="BV23" s="63"/>
      <c r="BW23" s="63"/>
      <c r="BX23" s="63"/>
      <c r="BY23" s="63"/>
      <c r="BZ23" s="63"/>
      <c r="CA23" s="63"/>
      <c r="CB23" s="63"/>
      <c r="CC23" s="63"/>
      <c r="CD23" s="63"/>
      <c r="CE23" s="63"/>
      <c r="CF23" s="63"/>
      <c r="CG23" s="63"/>
      <c r="CH23" s="63"/>
      <c r="CI23" s="63"/>
      <c r="CJ23" s="63"/>
      <c r="CK23" s="63"/>
      <c r="CL23" s="63"/>
      <c r="CM23" s="63"/>
      <c r="CN23" s="63"/>
      <c r="CO23" s="63"/>
      <c r="CP23" s="63"/>
      <c r="CQ23" s="63"/>
      <c r="CR23" s="63"/>
      <c r="CS23" s="63"/>
      <c r="CT23" s="63"/>
      <c r="CU23" s="63"/>
      <c r="CV23" s="63"/>
      <c r="CW23" s="63"/>
      <c r="CX23" s="63"/>
      <c r="CY23" s="63"/>
      <c r="CZ23" s="63"/>
      <c r="DA23" s="63"/>
      <c r="DB23" s="63"/>
      <c r="DC23" s="63"/>
      <c r="DD23" s="63"/>
      <c r="DE23" s="63"/>
      <c r="DF23" s="63"/>
      <c r="DG23" s="63"/>
      <c r="DH23" s="63"/>
      <c r="DI23" s="63"/>
      <c r="DJ23" s="63"/>
      <c r="DK23" s="63"/>
      <c r="DL23" s="63"/>
      <c r="DM23" s="63"/>
      <c r="DN23" s="63"/>
      <c r="DO23" s="63"/>
      <c r="DP23" s="63"/>
      <c r="DQ23" s="63"/>
      <c r="DR23" s="63"/>
      <c r="DS23" s="63"/>
      <c r="DT23" s="63"/>
      <c r="DU23" s="63"/>
      <c r="DV23" s="63"/>
      <c r="DW23" s="63"/>
      <c r="DX23" s="63"/>
      <c r="DY23" s="63"/>
      <c r="DZ23" s="63"/>
      <c r="EA23" s="63"/>
      <c r="EB23" s="63"/>
      <c r="EC23" s="63"/>
      <c r="ED23" s="63"/>
      <c r="EE23" s="63"/>
      <c r="EF23" s="63"/>
      <c r="EG23" s="63"/>
      <c r="EH23" s="63"/>
      <c r="EI23" s="63"/>
      <c r="EJ23" s="63"/>
      <c r="EK23" s="63"/>
      <c r="EL23" s="63"/>
      <c r="EM23" s="63"/>
      <c r="EN23" s="63"/>
      <c r="EO23" s="63"/>
      <c r="EP23" s="63"/>
      <c r="EQ23" s="63"/>
      <c r="ER23" s="63"/>
      <c r="ES23" s="63"/>
      <c r="ET23" s="63"/>
      <c r="EU23" s="63"/>
      <c r="EV23" s="63"/>
      <c r="EW23" s="63"/>
      <c r="EX23" s="63"/>
      <c r="EY23" s="63"/>
      <c r="EZ23" s="63"/>
      <c r="FA23" s="63"/>
      <c r="FB23" s="63"/>
      <c r="FC23" s="63"/>
      <c r="FD23" s="63"/>
      <c r="FE23" s="63"/>
      <c r="FF23" s="63"/>
      <c r="FG23" s="63"/>
      <c r="FH23" s="63"/>
      <c r="FI23" s="63"/>
      <c r="FJ23" s="63"/>
      <c r="FK23" s="63"/>
      <c r="FL23" s="63"/>
      <c r="FM23" s="63"/>
      <c r="FN23" s="63"/>
      <c r="FO23" s="63"/>
      <c r="FP23" s="63"/>
      <c r="FQ23" s="63"/>
      <c r="FR23" s="63"/>
      <c r="FS23" s="63"/>
      <c r="FT23" s="63"/>
      <c r="FU23" s="63"/>
      <c r="FV23" s="63"/>
      <c r="FW23" s="63"/>
      <c r="FX23" s="63"/>
      <c r="FY23" s="63"/>
      <c r="FZ23" s="63"/>
      <c r="GA23" s="63"/>
      <c r="GB23" s="63"/>
      <c r="GC23" s="63"/>
      <c r="GD23" s="63"/>
      <c r="GE23" s="63"/>
      <c r="GF23" s="63"/>
      <c r="GG23" s="63"/>
      <c r="GH23" s="63"/>
      <c r="GI23" s="63"/>
      <c r="GJ23" s="63"/>
      <c r="GK23" s="63"/>
      <c r="GL23" s="63"/>
      <c r="GM23" s="63"/>
      <c r="GN23" s="63"/>
      <c r="GO23" s="63"/>
      <c r="GP23" s="63"/>
      <c r="GQ23" s="63"/>
      <c r="GR23" s="63"/>
      <c r="GS23" s="63"/>
      <c r="GT23" s="63"/>
      <c r="GU23" s="63"/>
      <c r="GV23" s="63"/>
      <c r="GW23" s="63"/>
      <c r="GX23" s="63"/>
      <c r="GY23" s="63"/>
      <c r="GZ23" s="63"/>
      <c r="HA23" s="63"/>
      <c r="HB23" s="63"/>
      <c r="HC23" s="63"/>
      <c r="HD23" s="63"/>
      <c r="HE23" s="63"/>
      <c r="HF23" s="63"/>
      <c r="HG23" s="63"/>
      <c r="HH23" s="63"/>
      <c r="HI23" s="63"/>
      <c r="HJ23" s="63"/>
      <c r="HK23" s="63"/>
      <c r="HL23" s="63"/>
      <c r="HM23" s="63"/>
      <c r="HN23" s="63"/>
      <c r="HO23" s="63"/>
      <c r="HP23" s="63"/>
      <c r="HQ23" s="63"/>
      <c r="HR23" s="63"/>
      <c r="HS23" s="63"/>
      <c r="HT23" s="63"/>
      <c r="HU23" s="63"/>
      <c r="HV23" s="63"/>
      <c r="HW23" s="63"/>
      <c r="HX23" s="63"/>
      <c r="HY23" s="63"/>
      <c r="HZ23" s="63"/>
      <c r="IA23" s="63"/>
      <c r="IB23" s="63"/>
      <c r="IC23" s="63"/>
      <c r="ID23" s="63"/>
      <c r="IE23" s="63"/>
      <c r="IF23" s="63"/>
      <c r="IG23" s="63"/>
      <c r="IH23" s="63"/>
      <c r="II23" s="63"/>
      <c r="IJ23" s="63"/>
      <c r="IK23" s="63"/>
      <c r="IL23" s="63"/>
      <c r="IM23" s="63"/>
    </row>
    <row r="24" spans="1:247" ht="14.25" customHeight="1" thickTop="1" x14ac:dyDescent="0.2">
      <c r="A24" s="104" t="s">
        <v>72</v>
      </c>
      <c r="B24" s="132">
        <v>359</v>
      </c>
      <c r="C24" s="97">
        <f t="shared" ref="C24:C42" si="5">SUM(E24:G24,H24)</f>
        <v>1105</v>
      </c>
      <c r="D24" s="106">
        <f t="shared" ref="D24:D42" si="6">C24/C$23*100</f>
        <v>14.486103828002097</v>
      </c>
      <c r="E24" s="133">
        <v>140</v>
      </c>
      <c r="F24" s="134">
        <v>111</v>
      </c>
      <c r="G24" s="135">
        <v>512</v>
      </c>
      <c r="H24" s="137">
        <v>342</v>
      </c>
      <c r="I24" s="136">
        <v>1728</v>
      </c>
      <c r="J24" s="84">
        <v>1</v>
      </c>
    </row>
    <row r="25" spans="1:247" ht="14.25" customHeight="1" x14ac:dyDescent="0.2">
      <c r="A25" s="120" t="s">
        <v>73</v>
      </c>
      <c r="B25" s="121">
        <v>516</v>
      </c>
      <c r="C25" s="97">
        <f t="shared" si="5"/>
        <v>1046</v>
      </c>
      <c r="D25" s="138">
        <f>C25/C$23*100</f>
        <v>13.712637650760357</v>
      </c>
      <c r="E25" s="139"/>
      <c r="F25" s="139">
        <v>368</v>
      </c>
      <c r="G25" s="139">
        <v>678</v>
      </c>
      <c r="H25" s="139"/>
      <c r="I25" s="139">
        <v>1246</v>
      </c>
      <c r="J25" s="84">
        <v>1</v>
      </c>
    </row>
    <row r="26" spans="1:247" ht="14.25" customHeight="1" x14ac:dyDescent="0.2">
      <c r="A26" s="104" t="s">
        <v>32</v>
      </c>
      <c r="B26" s="132">
        <v>93</v>
      </c>
      <c r="C26" s="97">
        <f t="shared" si="5"/>
        <v>341</v>
      </c>
      <c r="D26" s="106">
        <f t="shared" si="6"/>
        <v>4.4703723125327741</v>
      </c>
      <c r="E26" s="133">
        <v>38</v>
      </c>
      <c r="F26" s="134">
        <v>29</v>
      </c>
      <c r="G26" s="135">
        <v>165</v>
      </c>
      <c r="H26" s="137">
        <v>109</v>
      </c>
      <c r="I26" s="136">
        <v>1728</v>
      </c>
      <c r="J26" s="84">
        <v>1</v>
      </c>
    </row>
    <row r="27" spans="1:247" ht="14.25" customHeight="1" x14ac:dyDescent="0.2">
      <c r="A27" s="104" t="s">
        <v>33</v>
      </c>
      <c r="B27" s="132">
        <v>240</v>
      </c>
      <c r="C27" s="97">
        <f t="shared" si="5"/>
        <v>65</v>
      </c>
      <c r="D27" s="106">
        <f t="shared" si="6"/>
        <v>0.85212375458835876</v>
      </c>
      <c r="E27" s="133">
        <v>12</v>
      </c>
      <c r="F27" s="134">
        <v>12</v>
      </c>
      <c r="G27" s="135">
        <v>27</v>
      </c>
      <c r="H27" s="137">
        <v>14</v>
      </c>
      <c r="I27" s="136">
        <v>446</v>
      </c>
    </row>
    <row r="28" spans="1:247" ht="14.25" customHeight="1" x14ac:dyDescent="0.2">
      <c r="A28" s="104" t="s">
        <v>34</v>
      </c>
      <c r="B28" s="132">
        <v>29</v>
      </c>
      <c r="C28" s="97">
        <f t="shared" si="5"/>
        <v>168</v>
      </c>
      <c r="D28" s="106">
        <f t="shared" si="6"/>
        <v>2.202412165705296</v>
      </c>
      <c r="E28" s="133">
        <v>30</v>
      </c>
      <c r="F28" s="134">
        <v>26</v>
      </c>
      <c r="G28" s="135">
        <v>73</v>
      </c>
      <c r="H28" s="137">
        <v>39</v>
      </c>
      <c r="I28" s="136">
        <v>1346</v>
      </c>
      <c r="J28" s="84">
        <v>1</v>
      </c>
    </row>
    <row r="29" spans="1:247" ht="14.25" customHeight="1" x14ac:dyDescent="0.2">
      <c r="A29" s="104" t="s">
        <v>35</v>
      </c>
      <c r="B29" s="132">
        <v>61</v>
      </c>
      <c r="C29" s="97">
        <f t="shared" si="5"/>
        <v>368</v>
      </c>
      <c r="D29" s="106">
        <f t="shared" si="6"/>
        <v>4.8243314105925537</v>
      </c>
      <c r="E29" s="133">
        <v>120</v>
      </c>
      <c r="F29" s="134">
        <v>59</v>
      </c>
      <c r="G29" s="135">
        <v>66</v>
      </c>
      <c r="H29" s="137">
        <v>123</v>
      </c>
      <c r="I29" s="136">
        <v>446</v>
      </c>
      <c r="J29" s="84">
        <v>1</v>
      </c>
    </row>
    <row r="30" spans="1:247" ht="14.25" customHeight="1" x14ac:dyDescent="0.2">
      <c r="A30" s="104" t="s">
        <v>74</v>
      </c>
      <c r="B30" s="132">
        <v>65</v>
      </c>
      <c r="C30" s="97">
        <f t="shared" si="5"/>
        <v>355</v>
      </c>
      <c r="D30" s="106">
        <f t="shared" si="6"/>
        <v>4.6539066596748819</v>
      </c>
      <c r="E30" s="133">
        <v>57</v>
      </c>
      <c r="F30" s="134">
        <v>57</v>
      </c>
      <c r="G30" s="135">
        <v>182</v>
      </c>
      <c r="H30" s="137">
        <v>59</v>
      </c>
      <c r="I30" s="136">
        <v>446</v>
      </c>
      <c r="K30" s="104" t="s">
        <v>36</v>
      </c>
    </row>
    <row r="31" spans="1:247" ht="14.25" customHeight="1" x14ac:dyDescent="0.2">
      <c r="A31" s="104" t="s">
        <v>37</v>
      </c>
      <c r="B31" s="132">
        <v>376</v>
      </c>
      <c r="C31" s="97">
        <f t="shared" si="5"/>
        <v>1262</v>
      </c>
      <c r="D31" s="106">
        <f t="shared" si="6"/>
        <v>16.544310435238593</v>
      </c>
      <c r="E31" s="133">
        <v>272</v>
      </c>
      <c r="F31" s="134">
        <v>342</v>
      </c>
      <c r="G31" s="135">
        <v>359</v>
      </c>
      <c r="H31" s="137">
        <v>289</v>
      </c>
      <c r="I31" s="136">
        <v>807</v>
      </c>
      <c r="J31" s="84">
        <v>1</v>
      </c>
    </row>
    <row r="32" spans="1:247" ht="14.25" customHeight="1" x14ac:dyDescent="0.2">
      <c r="A32" s="104" t="s">
        <v>38</v>
      </c>
      <c r="B32" s="132">
        <v>57</v>
      </c>
      <c r="C32" s="97">
        <f t="shared" si="5"/>
        <v>359</v>
      </c>
      <c r="D32" s="106">
        <f t="shared" si="6"/>
        <v>4.7063450445726271</v>
      </c>
      <c r="E32" s="133">
        <v>102</v>
      </c>
      <c r="F32" s="134">
        <v>29</v>
      </c>
      <c r="G32" s="135">
        <v>96</v>
      </c>
      <c r="H32" s="137">
        <v>132</v>
      </c>
      <c r="I32" s="136">
        <v>2895</v>
      </c>
      <c r="J32" s="84">
        <v>1</v>
      </c>
    </row>
    <row r="33" spans="1:18" ht="14.25" customHeight="1" x14ac:dyDescent="0.2">
      <c r="A33" s="104" t="s">
        <v>39</v>
      </c>
      <c r="B33" s="132">
        <v>61</v>
      </c>
      <c r="C33" s="97">
        <f t="shared" si="5"/>
        <v>187</v>
      </c>
      <c r="D33" s="106">
        <f t="shared" si="6"/>
        <v>2.4514944939695855</v>
      </c>
      <c r="E33" s="133">
        <v>61</v>
      </c>
      <c r="F33" s="134"/>
      <c r="G33" s="135">
        <v>61</v>
      </c>
      <c r="H33" s="137">
        <v>65</v>
      </c>
      <c r="I33" s="136">
        <v>1546</v>
      </c>
      <c r="J33" s="84">
        <v>1</v>
      </c>
    </row>
    <row r="34" spans="1:18" ht="14.25" customHeight="1" x14ac:dyDescent="0.2">
      <c r="A34" s="104" t="s">
        <v>90</v>
      </c>
      <c r="B34" s="132"/>
      <c r="C34" s="97">
        <f t="shared" si="5"/>
        <v>0</v>
      </c>
      <c r="D34" s="106">
        <f t="shared" si="6"/>
        <v>0</v>
      </c>
      <c r="E34" s="133"/>
      <c r="F34" s="134"/>
      <c r="G34" s="135"/>
      <c r="H34" s="137"/>
      <c r="I34" s="136"/>
    </row>
    <row r="35" spans="1:18" ht="14.25" customHeight="1" x14ac:dyDescent="0.2">
      <c r="A35" s="104" t="s">
        <v>41</v>
      </c>
      <c r="B35" s="132">
        <v>166</v>
      </c>
      <c r="C35" s="97">
        <f t="shared" si="5"/>
        <v>797</v>
      </c>
      <c r="D35" s="106">
        <f t="shared" si="6"/>
        <v>10.448348190875722</v>
      </c>
      <c r="E35" s="133">
        <v>210</v>
      </c>
      <c r="F35" s="134">
        <v>81</v>
      </c>
      <c r="G35" s="135">
        <v>249</v>
      </c>
      <c r="H35" s="137">
        <v>257</v>
      </c>
      <c r="I35" s="136">
        <v>843</v>
      </c>
      <c r="J35" s="140">
        <v>1</v>
      </c>
    </row>
    <row r="36" spans="1:18" ht="14.25" customHeight="1" x14ac:dyDescent="0.2">
      <c r="A36" s="104" t="s">
        <v>42</v>
      </c>
      <c r="B36" s="132">
        <v>196</v>
      </c>
      <c r="C36" s="97">
        <f t="shared" si="5"/>
        <v>654</v>
      </c>
      <c r="D36" s="106">
        <f t="shared" si="6"/>
        <v>8.5736759307813326</v>
      </c>
      <c r="E36" s="133"/>
      <c r="F36" s="134">
        <v>196</v>
      </c>
      <c r="G36" s="135">
        <v>440</v>
      </c>
      <c r="H36" s="137">
        <v>18</v>
      </c>
      <c r="I36" s="136">
        <v>2978</v>
      </c>
    </row>
    <row r="37" spans="1:18" ht="14.25" customHeight="1" x14ac:dyDescent="0.2">
      <c r="A37" s="104" t="s">
        <v>75</v>
      </c>
      <c r="B37" s="132">
        <v>149</v>
      </c>
      <c r="C37" s="97">
        <f t="shared" si="5"/>
        <v>231</v>
      </c>
      <c r="D37" s="106">
        <f t="shared" si="6"/>
        <v>3.0283167278447825</v>
      </c>
      <c r="E37" s="133">
        <v>42</v>
      </c>
      <c r="F37" s="134">
        <v>19</v>
      </c>
      <c r="G37" s="135">
        <v>170</v>
      </c>
      <c r="H37" s="137"/>
      <c r="I37" s="136">
        <v>1395</v>
      </c>
      <c r="J37" s="84">
        <v>1</v>
      </c>
    </row>
    <row r="38" spans="1:18" ht="14.25" customHeight="1" x14ac:dyDescent="0.2">
      <c r="A38" s="104" t="s">
        <v>44</v>
      </c>
      <c r="B38" s="132">
        <v>258</v>
      </c>
      <c r="C38" s="97">
        <f t="shared" si="5"/>
        <v>363</v>
      </c>
      <c r="D38" s="106">
        <f t="shared" si="6"/>
        <v>4.7587834294703724</v>
      </c>
      <c r="E38" s="133"/>
      <c r="F38" s="134">
        <v>105</v>
      </c>
      <c r="G38" s="135">
        <v>258</v>
      </c>
      <c r="H38" s="137"/>
      <c r="I38" s="136">
        <v>903</v>
      </c>
      <c r="J38" s="84">
        <v>1</v>
      </c>
    </row>
    <row r="39" spans="1:18" ht="14.25" customHeight="1" x14ac:dyDescent="0.2">
      <c r="A39" s="104" t="s">
        <v>76</v>
      </c>
      <c r="B39" s="132"/>
      <c r="C39" s="97">
        <f t="shared" si="5"/>
        <v>0</v>
      </c>
      <c r="D39" s="106">
        <f t="shared" si="6"/>
        <v>0</v>
      </c>
      <c r="E39" s="133"/>
      <c r="F39" s="134"/>
      <c r="G39" s="135"/>
      <c r="H39" s="137"/>
      <c r="I39" s="136"/>
      <c r="K39" s="104" t="s">
        <v>45</v>
      </c>
    </row>
    <row r="40" spans="1:18" ht="14.25" customHeight="1" x14ac:dyDescent="0.2">
      <c r="A40" s="104" t="s">
        <v>91</v>
      </c>
      <c r="B40" s="132"/>
      <c r="C40" s="97">
        <f t="shared" si="5"/>
        <v>0</v>
      </c>
      <c r="D40" s="106">
        <f t="shared" si="6"/>
        <v>0</v>
      </c>
      <c r="E40" s="133"/>
      <c r="F40" s="134"/>
      <c r="G40" s="135"/>
      <c r="H40" s="137"/>
      <c r="I40" s="136"/>
      <c r="J40" s="84">
        <v>1</v>
      </c>
    </row>
    <row r="41" spans="1:18" ht="14.25" customHeight="1" x14ac:dyDescent="0.2">
      <c r="A41" s="104" t="s">
        <v>47</v>
      </c>
      <c r="B41" s="132">
        <v>272</v>
      </c>
      <c r="C41" s="97">
        <f t="shared" si="5"/>
        <v>327</v>
      </c>
      <c r="D41" s="106">
        <f t="shared" si="6"/>
        <v>4.2868379653906663</v>
      </c>
      <c r="E41" s="133"/>
      <c r="F41" s="134">
        <v>55</v>
      </c>
      <c r="G41" s="135">
        <v>272</v>
      </c>
      <c r="H41" s="137"/>
      <c r="I41" s="136">
        <v>951</v>
      </c>
      <c r="J41" s="140">
        <v>1</v>
      </c>
    </row>
    <row r="42" spans="1:18" ht="14.25" customHeight="1" thickBot="1" x14ac:dyDescent="0.25">
      <c r="A42" s="141" t="s">
        <v>77</v>
      </c>
      <c r="B42" s="142"/>
      <c r="C42" s="143">
        <f t="shared" si="5"/>
        <v>0</v>
      </c>
      <c r="D42" s="144">
        <f t="shared" si="6"/>
        <v>0</v>
      </c>
      <c r="E42" s="145"/>
      <c r="F42" s="146"/>
      <c r="G42" s="147"/>
      <c r="H42" s="149"/>
      <c r="I42" s="148"/>
      <c r="K42" s="141" t="s">
        <v>48</v>
      </c>
    </row>
    <row r="43" spans="1:18" x14ac:dyDescent="0.2">
      <c r="A43" s="189" t="s">
        <v>78</v>
      </c>
    </row>
    <row r="44" spans="1:18" x14ac:dyDescent="0.2">
      <c r="A44" s="190" t="s">
        <v>53</v>
      </c>
      <c r="B44" s="61"/>
      <c r="C44" s="62"/>
      <c r="D44" s="62"/>
      <c r="E44" s="61"/>
      <c r="F44" s="61"/>
      <c r="G44" s="61"/>
      <c r="H44" s="62"/>
      <c r="I44" s="62"/>
    </row>
    <row r="45" spans="1:18" x14ac:dyDescent="0.2">
      <c r="A45" s="190" t="s">
        <v>1</v>
      </c>
      <c r="B45" s="60"/>
      <c r="C45" s="62"/>
      <c r="D45" s="62"/>
      <c r="E45" s="62"/>
      <c r="F45" s="61"/>
      <c r="G45" s="61"/>
      <c r="H45" s="62"/>
      <c r="I45" s="62"/>
      <c r="L45" s="63" t="s">
        <v>51</v>
      </c>
      <c r="R45" s="63" t="s">
        <v>52</v>
      </c>
    </row>
  </sheetData>
  <printOptions horizontalCentered="1"/>
  <pageMargins left="0.7" right="0.7" top="0.61" bottom="0.59" header="0.3" footer="0.3"/>
  <pageSetup orientation="portrait" r:id="rId1"/>
  <headerFooter>
    <oddHeader>&amp;C&amp;"-,Bold"&amp;12DEPARTAMENTO DE CORRECCION Y REHABILITACION</oddHeader>
    <oddFooter>&amp;L&amp;8FUENTE: PROGRAMA EDUCATIVO&amp;R&amp;8OFICINA DE DESARROLLO PROGRAMATICO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87"/>
  <sheetViews>
    <sheetView topLeftCell="A73" workbookViewId="0">
      <selection activeCell="N80" sqref="N80"/>
    </sheetView>
  </sheetViews>
  <sheetFormatPr defaultRowHeight="12.75" x14ac:dyDescent="0.2"/>
  <cols>
    <col min="1" max="1" width="36.42578125" style="63" customWidth="1"/>
    <col min="2" max="2" width="6.42578125" style="150" bestFit="1" customWidth="1"/>
    <col min="3" max="3" width="5.7109375" style="63" customWidth="1"/>
    <col min="4" max="4" width="5.85546875" style="63" customWidth="1"/>
    <col min="5" max="5" width="4.85546875" style="63" customWidth="1"/>
    <col min="6" max="6" width="5" style="63" customWidth="1"/>
    <col min="7" max="7" width="4.7109375" style="63" customWidth="1"/>
    <col min="8" max="8" width="4.85546875" style="63" customWidth="1"/>
    <col min="9" max="9" width="4.5703125" style="63" customWidth="1"/>
    <col min="10" max="10" width="4.140625" style="63" customWidth="1"/>
    <col min="11" max="11" width="5.7109375" style="63" customWidth="1"/>
    <col min="12" max="13" width="4.140625" style="63" customWidth="1"/>
    <col min="14" max="16384" width="9.140625" style="63"/>
  </cols>
  <sheetData>
    <row r="1" spans="1:251" x14ac:dyDescent="0.2">
      <c r="A1" s="60" t="s">
        <v>79</v>
      </c>
      <c r="B1" s="62"/>
      <c r="C1" s="61"/>
      <c r="D1" s="61"/>
      <c r="E1" s="61"/>
      <c r="F1" s="62"/>
      <c r="G1" s="62"/>
      <c r="H1" s="62"/>
      <c r="I1" s="62"/>
      <c r="J1" s="62"/>
      <c r="K1" s="62"/>
      <c r="L1" s="62"/>
      <c r="M1" s="62"/>
    </row>
    <row r="2" spans="1:251" ht="14.25" customHeight="1" x14ac:dyDescent="0.2">
      <c r="A2" s="60" t="s">
        <v>1</v>
      </c>
      <c r="B2" s="62"/>
      <c r="C2" s="62"/>
      <c r="D2" s="61"/>
      <c r="E2" s="61"/>
      <c r="F2" s="62"/>
      <c r="G2" s="62"/>
      <c r="H2" s="62"/>
      <c r="I2" s="62"/>
      <c r="J2" s="62"/>
      <c r="K2" s="62"/>
      <c r="L2" s="62"/>
      <c r="M2" s="62"/>
      <c r="P2" s="63" t="s">
        <v>51</v>
      </c>
      <c r="V2" s="63" t="s">
        <v>52</v>
      </c>
    </row>
    <row r="3" spans="1:251" ht="4.5" customHeight="1" thickBot="1" x14ac:dyDescent="0.25">
      <c r="A3" s="60"/>
      <c r="B3" s="64"/>
    </row>
    <row r="4" spans="1:251" ht="94.5" customHeight="1" thickTop="1" thickBot="1" x14ac:dyDescent="0.25">
      <c r="A4" s="151" t="s">
        <v>54</v>
      </c>
      <c r="B4" s="152" t="s">
        <v>10</v>
      </c>
      <c r="C4" s="153" t="s">
        <v>80</v>
      </c>
      <c r="D4" s="70" t="s">
        <v>81</v>
      </c>
      <c r="E4" s="71" t="s">
        <v>82</v>
      </c>
      <c r="F4" s="72" t="s">
        <v>60</v>
      </c>
      <c r="G4" s="154" t="s">
        <v>83</v>
      </c>
      <c r="H4" s="154" t="s">
        <v>84</v>
      </c>
      <c r="I4" s="154" t="s">
        <v>85</v>
      </c>
      <c r="J4" s="154" t="s">
        <v>86</v>
      </c>
      <c r="K4" s="154" t="s">
        <v>87</v>
      </c>
      <c r="L4" s="69" t="s">
        <v>88</v>
      </c>
      <c r="M4" s="73" t="s">
        <v>89</v>
      </c>
      <c r="O4" s="74" t="s">
        <v>63</v>
      </c>
      <c r="P4" s="74" t="s">
        <v>55</v>
      </c>
      <c r="Q4" s="74" t="s">
        <v>64</v>
      </c>
      <c r="R4" s="74" t="s">
        <v>59</v>
      </c>
      <c r="S4" s="75" t="s">
        <v>61</v>
      </c>
      <c r="T4" s="76" t="s">
        <v>62</v>
      </c>
      <c r="V4" s="74" t="s">
        <v>63</v>
      </c>
      <c r="W4" s="74" t="s">
        <v>55</v>
      </c>
      <c r="X4" s="74" t="s">
        <v>64</v>
      </c>
      <c r="Y4" s="74" t="s">
        <v>59</v>
      </c>
      <c r="Z4" s="75" t="s">
        <v>61</v>
      </c>
      <c r="AA4" s="76" t="s">
        <v>62</v>
      </c>
    </row>
    <row r="5" spans="1:251" s="86" customFormat="1" ht="18.75" customHeight="1" thickTop="1" thickBot="1" x14ac:dyDescent="0.25">
      <c r="A5" s="155" t="s">
        <v>10</v>
      </c>
      <c r="B5" s="156">
        <f>SUM(C5,D5,E5,F5,G5,H5,I5,J5,K5,L5,M5)</f>
        <v>6206</v>
      </c>
      <c r="C5" s="157">
        <f t="shared" ref="C5:M5" si="0">SUM(C6,C23)</f>
        <v>1702</v>
      </c>
      <c r="D5" s="82">
        <f t="shared" si="0"/>
        <v>1013</v>
      </c>
      <c r="E5" s="83">
        <f t="shared" si="0"/>
        <v>377</v>
      </c>
      <c r="F5" s="83">
        <f t="shared" si="0"/>
        <v>0</v>
      </c>
      <c r="G5" s="83">
        <f t="shared" si="0"/>
        <v>12</v>
      </c>
      <c r="H5" s="83">
        <f t="shared" si="0"/>
        <v>126</v>
      </c>
      <c r="I5" s="83">
        <f t="shared" si="0"/>
        <v>232</v>
      </c>
      <c r="J5" s="83">
        <f t="shared" si="0"/>
        <v>11</v>
      </c>
      <c r="K5" s="83">
        <f t="shared" si="0"/>
        <v>2705</v>
      </c>
      <c r="L5" s="81">
        <f t="shared" si="0"/>
        <v>7</v>
      </c>
      <c r="M5" s="83">
        <f t="shared" si="0"/>
        <v>21</v>
      </c>
      <c r="N5" s="84">
        <f>SUM(N6:N42)</f>
        <v>24</v>
      </c>
      <c r="O5" s="85">
        <f>C6</f>
        <v>718</v>
      </c>
      <c r="P5" s="85" t="e">
        <f>#REF!</f>
        <v>#REF!</v>
      </c>
      <c r="Q5" s="85">
        <f>D6</f>
        <v>326</v>
      </c>
      <c r="R5" s="85">
        <f>E6</f>
        <v>42</v>
      </c>
      <c r="S5" s="85">
        <f>L6</f>
        <v>5</v>
      </c>
      <c r="T5" s="85">
        <f>M6</f>
        <v>21</v>
      </c>
      <c r="U5" s="63"/>
      <c r="V5" s="85">
        <f>C23</f>
        <v>984</v>
      </c>
      <c r="W5" s="85" t="e">
        <f>#REF!</f>
        <v>#REF!</v>
      </c>
      <c r="X5" s="85">
        <f>D23</f>
        <v>687</v>
      </c>
      <c r="Y5" s="85">
        <f>E23</f>
        <v>335</v>
      </c>
      <c r="Z5" s="85">
        <f>L23</f>
        <v>2</v>
      </c>
      <c r="AA5" s="85">
        <f>M23</f>
        <v>0</v>
      </c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  <c r="CP5" s="63"/>
      <c r="CQ5" s="63"/>
      <c r="CR5" s="63"/>
      <c r="CS5" s="63"/>
      <c r="CT5" s="63"/>
      <c r="CU5" s="63"/>
      <c r="CV5" s="63"/>
      <c r="CW5" s="63"/>
      <c r="CX5" s="63"/>
      <c r="CY5" s="63"/>
      <c r="CZ5" s="63"/>
      <c r="DA5" s="63"/>
      <c r="DB5" s="63"/>
      <c r="DC5" s="63"/>
      <c r="DD5" s="63"/>
      <c r="DE5" s="63"/>
      <c r="DF5" s="63"/>
      <c r="DG5" s="63"/>
      <c r="DH5" s="63"/>
      <c r="DI5" s="63"/>
      <c r="DJ5" s="63"/>
      <c r="DK5" s="63"/>
      <c r="DL5" s="63"/>
      <c r="DM5" s="63"/>
      <c r="DN5" s="63"/>
      <c r="DO5" s="63"/>
      <c r="DP5" s="63"/>
      <c r="DQ5" s="63"/>
      <c r="DR5" s="63"/>
      <c r="DS5" s="63"/>
      <c r="DT5" s="63"/>
      <c r="DU5" s="63"/>
      <c r="DV5" s="63"/>
      <c r="DW5" s="63"/>
      <c r="DX5" s="63"/>
      <c r="DY5" s="63"/>
      <c r="DZ5" s="63"/>
      <c r="EA5" s="63"/>
      <c r="EB5" s="63"/>
      <c r="EC5" s="63"/>
      <c r="ED5" s="63"/>
      <c r="EE5" s="63"/>
      <c r="EF5" s="63"/>
      <c r="EG5" s="63"/>
      <c r="EH5" s="63"/>
      <c r="EI5" s="63"/>
      <c r="EJ5" s="63"/>
      <c r="EK5" s="63"/>
      <c r="EL5" s="63"/>
      <c r="EM5" s="63"/>
      <c r="EN5" s="63"/>
      <c r="EO5" s="63"/>
      <c r="EP5" s="63"/>
      <c r="EQ5" s="63"/>
      <c r="ER5" s="63"/>
      <c r="ES5" s="63"/>
      <c r="ET5" s="63"/>
      <c r="EU5" s="63"/>
      <c r="EV5" s="63"/>
      <c r="EW5" s="63"/>
      <c r="EX5" s="63"/>
      <c r="EY5" s="63"/>
      <c r="EZ5" s="63"/>
      <c r="FA5" s="63"/>
      <c r="FB5" s="63"/>
      <c r="FC5" s="63"/>
      <c r="FD5" s="63"/>
      <c r="FE5" s="63"/>
      <c r="FF5" s="63"/>
      <c r="FG5" s="63"/>
      <c r="FH5" s="63"/>
      <c r="FI5" s="63"/>
      <c r="FJ5" s="63"/>
      <c r="FK5" s="63"/>
      <c r="FL5" s="63"/>
      <c r="FM5" s="63"/>
      <c r="FN5" s="63"/>
      <c r="FO5" s="63"/>
      <c r="FP5" s="63"/>
      <c r="FQ5" s="63"/>
      <c r="FR5" s="63"/>
      <c r="FS5" s="63"/>
      <c r="FT5" s="63"/>
      <c r="FU5" s="63"/>
      <c r="FV5" s="63"/>
      <c r="FW5" s="63"/>
      <c r="FX5" s="63"/>
      <c r="FY5" s="63"/>
      <c r="FZ5" s="63"/>
      <c r="GA5" s="63"/>
      <c r="GB5" s="63"/>
      <c r="GC5" s="63"/>
      <c r="GD5" s="63"/>
      <c r="GE5" s="63"/>
      <c r="GF5" s="63"/>
      <c r="GG5" s="63"/>
      <c r="GH5" s="63"/>
      <c r="GI5" s="63"/>
      <c r="GJ5" s="63"/>
      <c r="GK5" s="63"/>
      <c r="GL5" s="63"/>
      <c r="GM5" s="63"/>
      <c r="GN5" s="63"/>
      <c r="GO5" s="63"/>
      <c r="GP5" s="63"/>
      <c r="GQ5" s="63"/>
      <c r="GR5" s="63"/>
      <c r="GS5" s="63"/>
      <c r="GT5" s="63"/>
      <c r="GU5" s="63"/>
      <c r="GV5" s="63"/>
      <c r="GW5" s="63"/>
      <c r="GX5" s="63"/>
      <c r="GY5" s="63"/>
      <c r="GZ5" s="63"/>
      <c r="HA5" s="63"/>
      <c r="HB5" s="63"/>
      <c r="HC5" s="63"/>
      <c r="HD5" s="63"/>
      <c r="HE5" s="63"/>
      <c r="HF5" s="63"/>
      <c r="HG5" s="63"/>
      <c r="HH5" s="63"/>
      <c r="HI5" s="63"/>
      <c r="HJ5" s="63"/>
      <c r="HK5" s="63"/>
      <c r="HL5" s="63"/>
      <c r="HM5" s="63"/>
      <c r="HN5" s="63"/>
      <c r="HO5" s="63"/>
      <c r="HP5" s="63"/>
      <c r="HQ5" s="63"/>
      <c r="HR5" s="63"/>
      <c r="HS5" s="63"/>
      <c r="HT5" s="63"/>
      <c r="HU5" s="63"/>
      <c r="HV5" s="63"/>
      <c r="HW5" s="63"/>
      <c r="HX5" s="63"/>
      <c r="HY5" s="63"/>
      <c r="HZ5" s="63"/>
      <c r="IA5" s="63"/>
      <c r="IB5" s="63"/>
      <c r="IC5" s="63"/>
      <c r="ID5" s="63"/>
      <c r="IE5" s="63"/>
      <c r="IF5" s="63"/>
      <c r="IG5" s="63"/>
      <c r="IH5" s="63"/>
      <c r="II5" s="63"/>
      <c r="IJ5" s="63"/>
      <c r="IK5" s="63"/>
      <c r="IL5" s="63"/>
      <c r="IM5" s="63"/>
      <c r="IN5" s="63"/>
      <c r="IO5" s="63"/>
      <c r="IP5" s="63"/>
      <c r="IQ5" s="63"/>
    </row>
    <row r="6" spans="1:251" s="86" customFormat="1" ht="18.75" customHeight="1" thickTop="1" thickBot="1" x14ac:dyDescent="0.25">
      <c r="A6" s="158" t="s">
        <v>65</v>
      </c>
      <c r="B6" s="156">
        <f t="shared" ref="B6:B42" si="1">SUM(C6,D6,E6,F6,G6,H6,I6,J6,K6,L6,M6)</f>
        <v>2009</v>
      </c>
      <c r="C6" s="159">
        <f t="shared" ref="C6:M6" si="2">SUM(C7:C22)</f>
        <v>718</v>
      </c>
      <c r="D6" s="92">
        <f t="shared" si="2"/>
        <v>326</v>
      </c>
      <c r="E6" s="93">
        <f t="shared" si="2"/>
        <v>42</v>
      </c>
      <c r="F6" s="94">
        <f t="shared" si="2"/>
        <v>0</v>
      </c>
      <c r="G6" s="160">
        <f>SUM(G7:G11)</f>
        <v>12</v>
      </c>
      <c r="H6" s="160">
        <f>SUM(H7:H20)</f>
        <v>92</v>
      </c>
      <c r="I6" s="160">
        <f>SUM(I7:I20)</f>
        <v>215</v>
      </c>
      <c r="J6" s="160">
        <f>SUM(J7:J16)</f>
        <v>8</v>
      </c>
      <c r="K6" s="160">
        <f>SUM(K7:K20)</f>
        <v>570</v>
      </c>
      <c r="L6" s="91">
        <f t="shared" si="2"/>
        <v>5</v>
      </c>
      <c r="M6" s="93">
        <f t="shared" si="2"/>
        <v>21</v>
      </c>
      <c r="N6" s="85"/>
      <c r="O6" s="85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3"/>
      <c r="BK6" s="63"/>
      <c r="BL6" s="63"/>
      <c r="BM6" s="63"/>
      <c r="BN6" s="63"/>
      <c r="BO6" s="63"/>
      <c r="BP6" s="63"/>
      <c r="BQ6" s="63"/>
      <c r="BR6" s="63"/>
      <c r="BS6" s="63"/>
      <c r="BT6" s="63"/>
      <c r="BU6" s="63"/>
      <c r="BV6" s="63"/>
      <c r="BW6" s="63"/>
      <c r="BX6" s="63"/>
      <c r="BY6" s="63"/>
      <c r="BZ6" s="63"/>
      <c r="CA6" s="63"/>
      <c r="CB6" s="63"/>
      <c r="CC6" s="63"/>
      <c r="CD6" s="63"/>
      <c r="CE6" s="63"/>
      <c r="CF6" s="63"/>
      <c r="CG6" s="63"/>
      <c r="CH6" s="63"/>
      <c r="CI6" s="63"/>
      <c r="CJ6" s="63"/>
      <c r="CK6" s="63"/>
      <c r="CL6" s="63"/>
      <c r="CM6" s="63"/>
      <c r="CN6" s="63"/>
      <c r="CO6" s="63"/>
      <c r="CP6" s="63"/>
      <c r="CQ6" s="63"/>
      <c r="CR6" s="63"/>
      <c r="CS6" s="63"/>
      <c r="CT6" s="63"/>
      <c r="CU6" s="63"/>
      <c r="CV6" s="63"/>
      <c r="CW6" s="63"/>
      <c r="CX6" s="63"/>
      <c r="CY6" s="63"/>
      <c r="CZ6" s="63"/>
      <c r="DA6" s="63"/>
      <c r="DB6" s="63"/>
      <c r="DC6" s="63"/>
      <c r="DD6" s="63"/>
      <c r="DE6" s="63"/>
      <c r="DF6" s="63"/>
      <c r="DG6" s="63"/>
      <c r="DH6" s="63"/>
      <c r="DI6" s="63"/>
      <c r="DJ6" s="63"/>
      <c r="DK6" s="63"/>
      <c r="DL6" s="63"/>
      <c r="DM6" s="63"/>
      <c r="DN6" s="63"/>
      <c r="DO6" s="63"/>
      <c r="DP6" s="63"/>
      <c r="DQ6" s="63"/>
      <c r="DR6" s="63"/>
      <c r="DS6" s="63"/>
      <c r="DT6" s="63"/>
      <c r="DU6" s="63"/>
      <c r="DV6" s="63"/>
      <c r="DW6" s="63"/>
      <c r="DX6" s="63"/>
      <c r="DY6" s="63"/>
      <c r="DZ6" s="63"/>
      <c r="EA6" s="63"/>
      <c r="EB6" s="63"/>
      <c r="EC6" s="63"/>
      <c r="ED6" s="63"/>
      <c r="EE6" s="63"/>
      <c r="EF6" s="63"/>
      <c r="EG6" s="63"/>
      <c r="EH6" s="63"/>
      <c r="EI6" s="63"/>
      <c r="EJ6" s="63"/>
      <c r="EK6" s="63"/>
      <c r="EL6" s="63"/>
      <c r="EM6" s="63"/>
      <c r="EN6" s="63"/>
      <c r="EO6" s="63"/>
      <c r="EP6" s="63"/>
      <c r="EQ6" s="63"/>
      <c r="ER6" s="63"/>
      <c r="ES6" s="63"/>
      <c r="ET6" s="63"/>
      <c r="EU6" s="63"/>
      <c r="EV6" s="63"/>
      <c r="EW6" s="63"/>
      <c r="EX6" s="63"/>
      <c r="EY6" s="63"/>
      <c r="EZ6" s="63"/>
      <c r="FA6" s="63"/>
      <c r="FB6" s="63"/>
      <c r="FC6" s="63"/>
      <c r="FD6" s="63"/>
      <c r="FE6" s="63"/>
      <c r="FF6" s="63"/>
      <c r="FG6" s="63"/>
      <c r="FH6" s="63"/>
      <c r="FI6" s="63"/>
      <c r="FJ6" s="63"/>
      <c r="FK6" s="63"/>
      <c r="FL6" s="63"/>
      <c r="FM6" s="63"/>
      <c r="FN6" s="63"/>
      <c r="FO6" s="63"/>
      <c r="FP6" s="63"/>
      <c r="FQ6" s="63"/>
      <c r="FR6" s="63"/>
      <c r="FS6" s="63"/>
      <c r="FT6" s="63"/>
      <c r="FU6" s="63"/>
      <c r="FV6" s="63"/>
      <c r="FW6" s="63"/>
      <c r="FX6" s="63"/>
      <c r="FY6" s="63"/>
      <c r="FZ6" s="63"/>
      <c r="GA6" s="63"/>
      <c r="GB6" s="63"/>
      <c r="GC6" s="63"/>
      <c r="GD6" s="63"/>
      <c r="GE6" s="63"/>
      <c r="GF6" s="63"/>
      <c r="GG6" s="63"/>
      <c r="GH6" s="63"/>
      <c r="GI6" s="63"/>
      <c r="GJ6" s="63"/>
      <c r="GK6" s="63"/>
      <c r="GL6" s="63"/>
      <c r="GM6" s="63"/>
      <c r="GN6" s="63"/>
      <c r="GO6" s="63"/>
      <c r="GP6" s="63"/>
      <c r="GQ6" s="63"/>
      <c r="GR6" s="63"/>
      <c r="GS6" s="63"/>
      <c r="GT6" s="63"/>
      <c r="GU6" s="63"/>
      <c r="GV6" s="63"/>
      <c r="GW6" s="63"/>
      <c r="GX6" s="63"/>
      <c r="GY6" s="63"/>
      <c r="GZ6" s="63"/>
      <c r="HA6" s="63"/>
      <c r="HB6" s="63"/>
      <c r="HC6" s="63"/>
      <c r="HD6" s="63"/>
      <c r="HE6" s="63"/>
      <c r="HF6" s="63"/>
      <c r="HG6" s="63"/>
      <c r="HH6" s="63"/>
      <c r="HI6" s="63"/>
      <c r="HJ6" s="63"/>
      <c r="HK6" s="63"/>
      <c r="HL6" s="63"/>
      <c r="HM6" s="63"/>
      <c r="HN6" s="63"/>
      <c r="HO6" s="63"/>
      <c r="HP6" s="63"/>
      <c r="HQ6" s="63"/>
      <c r="HR6" s="63"/>
      <c r="HS6" s="63"/>
      <c r="HT6" s="63"/>
      <c r="HU6" s="63"/>
      <c r="HV6" s="63"/>
      <c r="HW6" s="63"/>
      <c r="HX6" s="63"/>
      <c r="HY6" s="63"/>
      <c r="HZ6" s="63"/>
      <c r="IA6" s="63"/>
      <c r="IB6" s="63"/>
      <c r="IC6" s="63"/>
      <c r="ID6" s="63"/>
      <c r="IE6" s="63"/>
      <c r="IF6" s="63"/>
      <c r="IG6" s="63"/>
      <c r="IH6" s="63"/>
      <c r="II6" s="63"/>
      <c r="IJ6" s="63"/>
      <c r="IK6" s="63"/>
      <c r="IL6" s="63"/>
      <c r="IM6" s="63"/>
      <c r="IN6" s="63"/>
      <c r="IO6" s="63"/>
      <c r="IP6" s="63"/>
      <c r="IQ6" s="63"/>
    </row>
    <row r="7" spans="1:251" ht="15.75" customHeight="1" thickTop="1" x14ac:dyDescent="0.2">
      <c r="A7" s="161" t="s">
        <v>12</v>
      </c>
      <c r="B7" s="162">
        <f t="shared" si="1"/>
        <v>100</v>
      </c>
      <c r="C7" s="163">
        <v>43</v>
      </c>
      <c r="D7" s="100">
        <v>28</v>
      </c>
      <c r="E7" s="101">
        <v>1</v>
      </c>
      <c r="F7" s="102"/>
      <c r="G7" s="164"/>
      <c r="H7" s="164"/>
      <c r="I7" s="164">
        <v>6</v>
      </c>
      <c r="J7" s="164"/>
      <c r="K7" s="164">
        <v>19</v>
      </c>
      <c r="L7" s="103">
        <v>2</v>
      </c>
      <c r="M7" s="102">
        <v>1</v>
      </c>
      <c r="N7" s="84">
        <v>1</v>
      </c>
      <c r="O7" s="85"/>
    </row>
    <row r="8" spans="1:251" ht="15.75" customHeight="1" x14ac:dyDescent="0.2">
      <c r="A8" s="165" t="s">
        <v>13</v>
      </c>
      <c r="B8" s="166">
        <f t="shared" si="1"/>
        <v>38</v>
      </c>
      <c r="C8" s="163"/>
      <c r="D8" s="100">
        <v>28</v>
      </c>
      <c r="E8" s="101"/>
      <c r="F8" s="102"/>
      <c r="G8" s="167">
        <v>1</v>
      </c>
      <c r="H8" s="167"/>
      <c r="I8" s="167">
        <v>3</v>
      </c>
      <c r="J8" s="167">
        <v>6</v>
      </c>
      <c r="K8" s="167"/>
      <c r="L8" s="103"/>
      <c r="M8" s="102"/>
      <c r="N8" s="84">
        <v>1</v>
      </c>
      <c r="O8" s="104" t="s">
        <v>14</v>
      </c>
    </row>
    <row r="9" spans="1:251" ht="15.75" customHeight="1" x14ac:dyDescent="0.2">
      <c r="A9" s="165" t="s">
        <v>66</v>
      </c>
      <c r="B9" s="166">
        <f t="shared" si="1"/>
        <v>0</v>
      </c>
      <c r="C9" s="163"/>
      <c r="D9" s="100"/>
      <c r="E9" s="101"/>
      <c r="F9" s="102"/>
      <c r="G9" s="167"/>
      <c r="H9" s="167"/>
      <c r="I9" s="167"/>
      <c r="J9" s="167"/>
      <c r="K9" s="167"/>
      <c r="L9" s="103"/>
      <c r="M9" s="102"/>
      <c r="O9" s="107" t="s">
        <v>15</v>
      </c>
    </row>
    <row r="10" spans="1:251" ht="15.75" customHeight="1" x14ac:dyDescent="0.2">
      <c r="A10" s="165" t="s">
        <v>67</v>
      </c>
      <c r="B10" s="166">
        <f t="shared" si="1"/>
        <v>0</v>
      </c>
      <c r="C10" s="168"/>
      <c r="D10" s="111"/>
      <c r="E10" s="112"/>
      <c r="F10" s="113"/>
      <c r="G10" s="169"/>
      <c r="H10" s="169"/>
      <c r="I10" s="169"/>
      <c r="J10" s="169"/>
      <c r="K10" s="169"/>
      <c r="L10" s="103"/>
      <c r="M10" s="113"/>
    </row>
    <row r="11" spans="1:251" ht="15.75" customHeight="1" x14ac:dyDescent="0.2">
      <c r="A11" s="165" t="s">
        <v>16</v>
      </c>
      <c r="B11" s="166">
        <f t="shared" si="1"/>
        <v>343</v>
      </c>
      <c r="C11" s="163">
        <v>78</v>
      </c>
      <c r="D11" s="100">
        <v>88</v>
      </c>
      <c r="E11" s="101"/>
      <c r="F11" s="102"/>
      <c r="G11" s="167">
        <v>11</v>
      </c>
      <c r="H11" s="167">
        <v>76</v>
      </c>
      <c r="I11" s="167">
        <v>71</v>
      </c>
      <c r="J11" s="167"/>
      <c r="K11" s="167"/>
      <c r="L11" s="103"/>
      <c r="M11" s="102">
        <v>19</v>
      </c>
      <c r="N11" s="115">
        <v>1</v>
      </c>
    </row>
    <row r="12" spans="1:251" ht="15.75" customHeight="1" x14ac:dyDescent="0.2">
      <c r="A12" s="165" t="s">
        <v>18</v>
      </c>
      <c r="B12" s="166">
        <f t="shared" si="1"/>
        <v>280</v>
      </c>
      <c r="C12" s="163">
        <v>273</v>
      </c>
      <c r="D12" s="100"/>
      <c r="E12" s="101"/>
      <c r="F12" s="102"/>
      <c r="G12" s="167"/>
      <c r="H12" s="167"/>
      <c r="I12" s="167">
        <v>4</v>
      </c>
      <c r="J12" s="167"/>
      <c r="K12" s="167"/>
      <c r="L12" s="103">
        <v>3</v>
      </c>
      <c r="M12" s="102"/>
      <c r="N12" s="63">
        <v>1</v>
      </c>
    </row>
    <row r="13" spans="1:251" ht="15.75" customHeight="1" x14ac:dyDescent="0.2">
      <c r="A13" s="165" t="s">
        <v>68</v>
      </c>
      <c r="B13" s="166">
        <f t="shared" si="1"/>
        <v>51</v>
      </c>
      <c r="C13" s="163">
        <v>5</v>
      </c>
      <c r="D13" s="100">
        <v>20</v>
      </c>
      <c r="E13" s="101">
        <v>10</v>
      </c>
      <c r="F13" s="102"/>
      <c r="G13" s="167"/>
      <c r="H13" s="167">
        <v>15</v>
      </c>
      <c r="I13" s="167">
        <v>1</v>
      </c>
      <c r="J13" s="167"/>
      <c r="K13" s="167"/>
      <c r="L13" s="116"/>
      <c r="M13" s="102"/>
      <c r="N13" s="84">
        <v>1</v>
      </c>
    </row>
    <row r="14" spans="1:251" ht="15.75" customHeight="1" x14ac:dyDescent="0.2">
      <c r="A14" s="165" t="s">
        <v>20</v>
      </c>
      <c r="B14" s="166">
        <f t="shared" si="1"/>
        <v>92</v>
      </c>
      <c r="C14" s="170">
        <v>48</v>
      </c>
      <c r="D14" s="100">
        <v>5</v>
      </c>
      <c r="E14" s="101"/>
      <c r="F14" s="102"/>
      <c r="G14" s="167"/>
      <c r="H14" s="167"/>
      <c r="I14" s="167"/>
      <c r="J14" s="167"/>
      <c r="K14" s="167">
        <v>39</v>
      </c>
      <c r="L14" s="116"/>
      <c r="M14" s="102"/>
      <c r="N14" s="84">
        <v>1</v>
      </c>
    </row>
    <row r="15" spans="1:251" ht="15.75" customHeight="1" x14ac:dyDescent="0.2">
      <c r="A15" s="165" t="s">
        <v>21</v>
      </c>
      <c r="B15" s="166">
        <f t="shared" si="1"/>
        <v>26</v>
      </c>
      <c r="C15" s="163">
        <v>9</v>
      </c>
      <c r="D15" s="100">
        <v>17</v>
      </c>
      <c r="E15" s="101"/>
      <c r="F15" s="102"/>
      <c r="G15" s="167"/>
      <c r="H15" s="167"/>
      <c r="I15" s="167"/>
      <c r="J15" s="167"/>
      <c r="K15" s="167"/>
      <c r="L15" s="116"/>
      <c r="M15" s="102"/>
      <c r="N15" s="84">
        <v>1</v>
      </c>
    </row>
    <row r="16" spans="1:251" ht="15.75" customHeight="1" x14ac:dyDescent="0.2">
      <c r="A16" s="165" t="s">
        <v>22</v>
      </c>
      <c r="B16" s="166">
        <f t="shared" si="1"/>
        <v>8</v>
      </c>
      <c r="C16" s="163">
        <v>3</v>
      </c>
      <c r="D16" s="100">
        <v>3</v>
      </c>
      <c r="E16" s="101"/>
      <c r="F16" s="102"/>
      <c r="G16" s="167"/>
      <c r="H16" s="167"/>
      <c r="I16" s="167"/>
      <c r="J16" s="167">
        <v>2</v>
      </c>
      <c r="K16" s="167"/>
      <c r="L16" s="116"/>
      <c r="M16" s="102"/>
      <c r="N16" s="84">
        <v>1</v>
      </c>
    </row>
    <row r="17" spans="1:251" ht="15.75" customHeight="1" x14ac:dyDescent="0.2">
      <c r="A17" s="165" t="s">
        <v>23</v>
      </c>
      <c r="B17" s="166">
        <f t="shared" si="1"/>
        <v>93</v>
      </c>
      <c r="C17" s="163">
        <v>39</v>
      </c>
      <c r="D17" s="100">
        <v>23</v>
      </c>
      <c r="E17" s="101">
        <v>31</v>
      </c>
      <c r="F17" s="102"/>
      <c r="G17" s="167"/>
      <c r="H17" s="167"/>
      <c r="I17" s="167"/>
      <c r="J17" s="167"/>
      <c r="K17" s="167"/>
      <c r="L17" s="116"/>
      <c r="M17" s="102"/>
      <c r="N17" s="84">
        <v>1</v>
      </c>
    </row>
    <row r="18" spans="1:251" ht="15.75" customHeight="1" x14ac:dyDescent="0.2">
      <c r="A18" s="165" t="s">
        <v>24</v>
      </c>
      <c r="B18" s="166">
        <f t="shared" si="1"/>
        <v>49</v>
      </c>
      <c r="C18" s="163">
        <v>28</v>
      </c>
      <c r="D18" s="100">
        <v>13</v>
      </c>
      <c r="E18" s="101"/>
      <c r="F18" s="102"/>
      <c r="G18" s="167"/>
      <c r="H18" s="167"/>
      <c r="I18" s="167">
        <v>4</v>
      </c>
      <c r="J18" s="167"/>
      <c r="K18" s="167">
        <v>3</v>
      </c>
      <c r="L18" s="116"/>
      <c r="M18" s="102">
        <v>1</v>
      </c>
      <c r="N18" s="84">
        <v>1</v>
      </c>
    </row>
    <row r="19" spans="1:251" ht="15.75" customHeight="1" x14ac:dyDescent="0.2">
      <c r="A19" s="165" t="s">
        <v>25</v>
      </c>
      <c r="B19" s="166">
        <f t="shared" si="1"/>
        <v>504</v>
      </c>
      <c r="C19" s="163">
        <v>90</v>
      </c>
      <c r="D19" s="100">
        <v>99</v>
      </c>
      <c r="E19" s="101"/>
      <c r="F19" s="102"/>
      <c r="G19" s="167"/>
      <c r="H19" s="167"/>
      <c r="I19" s="167">
        <v>66</v>
      </c>
      <c r="J19" s="167"/>
      <c r="K19" s="167">
        <v>249</v>
      </c>
      <c r="L19" s="116"/>
      <c r="M19" s="102"/>
    </row>
    <row r="20" spans="1:251" ht="15.75" customHeight="1" x14ac:dyDescent="0.2">
      <c r="A20" s="171" t="s">
        <v>26</v>
      </c>
      <c r="B20" s="166">
        <f t="shared" si="1"/>
        <v>416</v>
      </c>
      <c r="C20" s="163">
        <v>93</v>
      </c>
      <c r="D20" s="100">
        <v>2</v>
      </c>
      <c r="E20" s="101"/>
      <c r="F20" s="102"/>
      <c r="G20" s="167"/>
      <c r="H20" s="167">
        <v>1</v>
      </c>
      <c r="I20" s="167">
        <v>60</v>
      </c>
      <c r="J20" s="167"/>
      <c r="K20" s="167">
        <v>260</v>
      </c>
      <c r="L20" s="116"/>
      <c r="M20" s="102"/>
      <c r="N20" s="84">
        <v>1</v>
      </c>
    </row>
    <row r="21" spans="1:251" ht="15.75" customHeight="1" x14ac:dyDescent="0.2">
      <c r="A21" s="172" t="s">
        <v>69</v>
      </c>
      <c r="B21" s="166">
        <f t="shared" si="1"/>
        <v>9</v>
      </c>
      <c r="C21" s="168">
        <v>9</v>
      </c>
      <c r="D21" s="111"/>
      <c r="E21" s="112"/>
      <c r="F21" s="113"/>
      <c r="G21" s="169"/>
      <c r="H21" s="169"/>
      <c r="I21" s="169"/>
      <c r="J21" s="169"/>
      <c r="K21" s="169"/>
      <c r="L21" s="103"/>
      <c r="M21" s="113"/>
      <c r="O21" s="85"/>
    </row>
    <row r="22" spans="1:251" ht="15.75" customHeight="1" thickBot="1" x14ac:dyDescent="0.25">
      <c r="A22" s="173" t="s">
        <v>70</v>
      </c>
      <c r="B22" s="174">
        <f t="shared" si="1"/>
        <v>0</v>
      </c>
      <c r="C22" s="175"/>
      <c r="D22" s="123"/>
      <c r="E22" s="124"/>
      <c r="F22" s="125"/>
      <c r="G22" s="169"/>
      <c r="H22" s="169"/>
      <c r="I22" s="169"/>
      <c r="J22" s="169"/>
      <c r="K22" s="169"/>
      <c r="L22" s="103"/>
      <c r="M22" s="125"/>
    </row>
    <row r="23" spans="1:251" s="131" customFormat="1" ht="18.75" customHeight="1" thickTop="1" thickBot="1" x14ac:dyDescent="0.25">
      <c r="A23" s="158" t="s">
        <v>71</v>
      </c>
      <c r="B23" s="156">
        <f t="shared" si="1"/>
        <v>4197</v>
      </c>
      <c r="C23" s="176">
        <f t="shared" ref="C23:M23" si="3">SUM(C24:C42)</f>
        <v>984</v>
      </c>
      <c r="D23" s="128">
        <f t="shared" si="3"/>
        <v>687</v>
      </c>
      <c r="E23" s="129">
        <f t="shared" si="3"/>
        <v>335</v>
      </c>
      <c r="F23" s="129">
        <f t="shared" si="3"/>
        <v>0</v>
      </c>
      <c r="G23" s="129">
        <f t="shared" si="3"/>
        <v>0</v>
      </c>
      <c r="H23" s="129">
        <f t="shared" si="3"/>
        <v>34</v>
      </c>
      <c r="I23" s="129">
        <f t="shared" si="3"/>
        <v>17</v>
      </c>
      <c r="J23" s="129">
        <f t="shared" si="3"/>
        <v>3</v>
      </c>
      <c r="K23" s="129">
        <f t="shared" si="3"/>
        <v>2135</v>
      </c>
      <c r="L23" s="127">
        <f t="shared" si="3"/>
        <v>2</v>
      </c>
      <c r="M23" s="130">
        <f t="shared" si="3"/>
        <v>0</v>
      </c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  <c r="AS23" s="63"/>
      <c r="AT23" s="63"/>
      <c r="AU23" s="63"/>
      <c r="AV23" s="63"/>
      <c r="AW23" s="63"/>
      <c r="AX23" s="63"/>
      <c r="AY23" s="63"/>
      <c r="AZ23" s="63"/>
      <c r="BA23" s="63"/>
      <c r="BB23" s="63"/>
      <c r="BC23" s="63"/>
      <c r="BD23" s="63"/>
      <c r="BE23" s="63"/>
      <c r="BF23" s="63"/>
      <c r="BG23" s="63"/>
      <c r="BH23" s="63"/>
      <c r="BI23" s="63"/>
      <c r="BJ23" s="63"/>
      <c r="BK23" s="63"/>
      <c r="BL23" s="63"/>
      <c r="BM23" s="63"/>
      <c r="BN23" s="63"/>
      <c r="BO23" s="63"/>
      <c r="BP23" s="63"/>
      <c r="BQ23" s="63"/>
      <c r="BR23" s="63"/>
      <c r="BS23" s="63"/>
      <c r="BT23" s="63"/>
      <c r="BU23" s="63"/>
      <c r="BV23" s="63"/>
      <c r="BW23" s="63"/>
      <c r="BX23" s="63"/>
      <c r="BY23" s="63"/>
      <c r="BZ23" s="63"/>
      <c r="CA23" s="63"/>
      <c r="CB23" s="63"/>
      <c r="CC23" s="63"/>
      <c r="CD23" s="63"/>
      <c r="CE23" s="63"/>
      <c r="CF23" s="63"/>
      <c r="CG23" s="63"/>
      <c r="CH23" s="63"/>
      <c r="CI23" s="63"/>
      <c r="CJ23" s="63"/>
      <c r="CK23" s="63"/>
      <c r="CL23" s="63"/>
      <c r="CM23" s="63"/>
      <c r="CN23" s="63"/>
      <c r="CO23" s="63"/>
      <c r="CP23" s="63"/>
      <c r="CQ23" s="63"/>
      <c r="CR23" s="63"/>
      <c r="CS23" s="63"/>
      <c r="CT23" s="63"/>
      <c r="CU23" s="63"/>
      <c r="CV23" s="63"/>
      <c r="CW23" s="63"/>
      <c r="CX23" s="63"/>
      <c r="CY23" s="63"/>
      <c r="CZ23" s="63"/>
      <c r="DA23" s="63"/>
      <c r="DB23" s="63"/>
      <c r="DC23" s="63"/>
      <c r="DD23" s="63"/>
      <c r="DE23" s="63"/>
      <c r="DF23" s="63"/>
      <c r="DG23" s="63"/>
      <c r="DH23" s="63"/>
      <c r="DI23" s="63"/>
      <c r="DJ23" s="63"/>
      <c r="DK23" s="63"/>
      <c r="DL23" s="63"/>
      <c r="DM23" s="63"/>
      <c r="DN23" s="63"/>
      <c r="DO23" s="63"/>
      <c r="DP23" s="63"/>
      <c r="DQ23" s="63"/>
      <c r="DR23" s="63"/>
      <c r="DS23" s="63"/>
      <c r="DT23" s="63"/>
      <c r="DU23" s="63"/>
      <c r="DV23" s="63"/>
      <c r="DW23" s="63"/>
      <c r="DX23" s="63"/>
      <c r="DY23" s="63"/>
      <c r="DZ23" s="63"/>
      <c r="EA23" s="63"/>
      <c r="EB23" s="63"/>
      <c r="EC23" s="63"/>
      <c r="ED23" s="63"/>
      <c r="EE23" s="63"/>
      <c r="EF23" s="63"/>
      <c r="EG23" s="63"/>
      <c r="EH23" s="63"/>
      <c r="EI23" s="63"/>
      <c r="EJ23" s="63"/>
      <c r="EK23" s="63"/>
      <c r="EL23" s="63"/>
      <c r="EM23" s="63"/>
      <c r="EN23" s="63"/>
      <c r="EO23" s="63"/>
      <c r="EP23" s="63"/>
      <c r="EQ23" s="63"/>
      <c r="ER23" s="63"/>
      <c r="ES23" s="63"/>
      <c r="ET23" s="63"/>
      <c r="EU23" s="63"/>
      <c r="EV23" s="63"/>
      <c r="EW23" s="63"/>
      <c r="EX23" s="63"/>
      <c r="EY23" s="63"/>
      <c r="EZ23" s="63"/>
      <c r="FA23" s="63"/>
      <c r="FB23" s="63"/>
      <c r="FC23" s="63"/>
      <c r="FD23" s="63"/>
      <c r="FE23" s="63"/>
      <c r="FF23" s="63"/>
      <c r="FG23" s="63"/>
      <c r="FH23" s="63"/>
      <c r="FI23" s="63"/>
      <c r="FJ23" s="63"/>
      <c r="FK23" s="63"/>
      <c r="FL23" s="63"/>
      <c r="FM23" s="63"/>
      <c r="FN23" s="63"/>
      <c r="FO23" s="63"/>
      <c r="FP23" s="63"/>
      <c r="FQ23" s="63"/>
      <c r="FR23" s="63"/>
      <c r="FS23" s="63"/>
      <c r="FT23" s="63"/>
      <c r="FU23" s="63"/>
      <c r="FV23" s="63"/>
      <c r="FW23" s="63"/>
      <c r="FX23" s="63"/>
      <c r="FY23" s="63"/>
      <c r="FZ23" s="63"/>
      <c r="GA23" s="63"/>
      <c r="GB23" s="63"/>
      <c r="GC23" s="63"/>
      <c r="GD23" s="63"/>
      <c r="GE23" s="63"/>
      <c r="GF23" s="63"/>
      <c r="GG23" s="63"/>
      <c r="GH23" s="63"/>
      <c r="GI23" s="63"/>
      <c r="GJ23" s="63"/>
      <c r="GK23" s="63"/>
      <c r="GL23" s="63"/>
      <c r="GM23" s="63"/>
      <c r="GN23" s="63"/>
      <c r="GO23" s="63"/>
      <c r="GP23" s="63"/>
      <c r="GQ23" s="63"/>
      <c r="GR23" s="63"/>
      <c r="GS23" s="63"/>
      <c r="GT23" s="63"/>
      <c r="GU23" s="63"/>
      <c r="GV23" s="63"/>
      <c r="GW23" s="63"/>
      <c r="GX23" s="63"/>
      <c r="GY23" s="63"/>
      <c r="GZ23" s="63"/>
      <c r="HA23" s="63"/>
      <c r="HB23" s="63"/>
      <c r="HC23" s="63"/>
      <c r="HD23" s="63"/>
      <c r="HE23" s="63"/>
      <c r="HF23" s="63"/>
      <c r="HG23" s="63"/>
      <c r="HH23" s="63"/>
      <c r="HI23" s="63"/>
      <c r="HJ23" s="63"/>
      <c r="HK23" s="63"/>
      <c r="HL23" s="63"/>
      <c r="HM23" s="63"/>
      <c r="HN23" s="63"/>
      <c r="HO23" s="63"/>
      <c r="HP23" s="63"/>
      <c r="HQ23" s="63"/>
      <c r="HR23" s="63"/>
      <c r="HS23" s="63"/>
      <c r="HT23" s="63"/>
      <c r="HU23" s="63"/>
      <c r="HV23" s="63"/>
      <c r="HW23" s="63"/>
      <c r="HX23" s="63"/>
      <c r="HY23" s="63"/>
      <c r="HZ23" s="63"/>
      <c r="IA23" s="63"/>
      <c r="IB23" s="63"/>
      <c r="IC23" s="63"/>
      <c r="ID23" s="63"/>
      <c r="IE23" s="63"/>
      <c r="IF23" s="63"/>
      <c r="IG23" s="63"/>
      <c r="IH23" s="63"/>
      <c r="II23" s="63"/>
      <c r="IJ23" s="63"/>
      <c r="IK23" s="63"/>
      <c r="IL23" s="63"/>
      <c r="IM23" s="63"/>
      <c r="IN23" s="63"/>
      <c r="IO23" s="63"/>
      <c r="IP23" s="63"/>
      <c r="IQ23" s="63"/>
    </row>
    <row r="24" spans="1:251" ht="15.75" customHeight="1" thickTop="1" x14ac:dyDescent="0.2">
      <c r="A24" s="165" t="s">
        <v>72</v>
      </c>
      <c r="B24" s="162">
        <f t="shared" si="1"/>
        <v>1363</v>
      </c>
      <c r="C24" s="177">
        <v>105</v>
      </c>
      <c r="D24" s="134">
        <v>178</v>
      </c>
      <c r="E24" s="135"/>
      <c r="F24" s="136"/>
      <c r="G24" s="178"/>
      <c r="H24" s="178"/>
      <c r="I24" s="178"/>
      <c r="J24" s="178"/>
      <c r="K24" s="178">
        <v>1080</v>
      </c>
      <c r="L24" s="137"/>
      <c r="M24" s="136"/>
      <c r="N24" s="84">
        <v>1</v>
      </c>
    </row>
    <row r="25" spans="1:251" ht="15.75" customHeight="1" x14ac:dyDescent="0.2">
      <c r="A25" s="173" t="s">
        <v>73</v>
      </c>
      <c r="B25" s="166">
        <f t="shared" si="1"/>
        <v>652</v>
      </c>
      <c r="C25" s="179">
        <v>433</v>
      </c>
      <c r="D25" s="139">
        <v>32</v>
      </c>
      <c r="E25" s="139"/>
      <c r="F25" s="139"/>
      <c r="G25" s="139"/>
      <c r="H25" s="139">
        <v>1</v>
      </c>
      <c r="I25" s="139"/>
      <c r="J25" s="139">
        <v>3</v>
      </c>
      <c r="K25" s="139">
        <v>183</v>
      </c>
      <c r="L25" s="180"/>
      <c r="M25" s="139"/>
      <c r="N25" s="84">
        <v>1</v>
      </c>
    </row>
    <row r="26" spans="1:251" ht="15.75" customHeight="1" x14ac:dyDescent="0.2">
      <c r="A26" s="165" t="s">
        <v>32</v>
      </c>
      <c r="B26" s="166">
        <f t="shared" si="1"/>
        <v>0</v>
      </c>
      <c r="C26" s="177"/>
      <c r="D26" s="134"/>
      <c r="E26" s="135"/>
      <c r="F26" s="136"/>
      <c r="G26" s="178"/>
      <c r="H26" s="178"/>
      <c r="I26" s="178"/>
      <c r="J26" s="178"/>
      <c r="K26" s="178"/>
      <c r="L26" s="137"/>
      <c r="M26" s="136"/>
      <c r="N26" s="84">
        <v>1</v>
      </c>
    </row>
    <row r="27" spans="1:251" ht="15.75" customHeight="1" x14ac:dyDescent="0.2">
      <c r="A27" s="165" t="s">
        <v>33</v>
      </c>
      <c r="B27" s="166">
        <f t="shared" si="1"/>
        <v>13</v>
      </c>
      <c r="C27" s="177"/>
      <c r="D27" s="134"/>
      <c r="E27" s="135">
        <v>2</v>
      </c>
      <c r="F27" s="136"/>
      <c r="G27" s="178"/>
      <c r="H27" s="178">
        <v>8</v>
      </c>
      <c r="I27" s="178"/>
      <c r="J27" s="178"/>
      <c r="K27" s="178">
        <v>3</v>
      </c>
      <c r="L27" s="137"/>
      <c r="M27" s="136"/>
    </row>
    <row r="28" spans="1:251" ht="15.75" customHeight="1" x14ac:dyDescent="0.2">
      <c r="A28" s="165" t="s">
        <v>34</v>
      </c>
      <c r="B28" s="166">
        <f t="shared" si="1"/>
        <v>155</v>
      </c>
      <c r="C28" s="177">
        <v>94</v>
      </c>
      <c r="D28" s="134">
        <v>14</v>
      </c>
      <c r="E28" s="135"/>
      <c r="F28" s="136"/>
      <c r="G28" s="178"/>
      <c r="H28" s="178"/>
      <c r="I28" s="178"/>
      <c r="J28" s="178"/>
      <c r="K28" s="178">
        <v>47</v>
      </c>
      <c r="L28" s="137"/>
      <c r="M28" s="136"/>
      <c r="N28" s="84">
        <v>1</v>
      </c>
    </row>
    <row r="29" spans="1:251" ht="15.75" customHeight="1" x14ac:dyDescent="0.2">
      <c r="A29" s="165" t="s">
        <v>35</v>
      </c>
      <c r="B29" s="166">
        <f t="shared" si="1"/>
        <v>19</v>
      </c>
      <c r="C29" s="177">
        <v>1</v>
      </c>
      <c r="D29" s="134"/>
      <c r="E29" s="135">
        <v>11</v>
      </c>
      <c r="F29" s="136"/>
      <c r="G29" s="178"/>
      <c r="H29" s="178"/>
      <c r="I29" s="178"/>
      <c r="J29" s="178"/>
      <c r="K29" s="178">
        <v>7</v>
      </c>
      <c r="L29" s="137"/>
      <c r="M29" s="136"/>
      <c r="N29" s="84">
        <v>1</v>
      </c>
    </row>
    <row r="30" spans="1:251" ht="15.75" customHeight="1" x14ac:dyDescent="0.2">
      <c r="A30" s="165" t="s">
        <v>74</v>
      </c>
      <c r="B30" s="166">
        <f t="shared" si="1"/>
        <v>10</v>
      </c>
      <c r="C30" s="177"/>
      <c r="D30" s="134"/>
      <c r="E30" s="135">
        <v>2</v>
      </c>
      <c r="F30" s="136"/>
      <c r="G30" s="178"/>
      <c r="H30" s="178"/>
      <c r="I30" s="178"/>
      <c r="J30" s="178"/>
      <c r="K30" s="178">
        <v>8</v>
      </c>
      <c r="L30" s="137"/>
      <c r="M30" s="136"/>
      <c r="O30" s="104" t="s">
        <v>36</v>
      </c>
    </row>
    <row r="31" spans="1:251" ht="15.75" customHeight="1" x14ac:dyDescent="0.2">
      <c r="A31" s="165" t="s">
        <v>37</v>
      </c>
      <c r="B31" s="166">
        <f t="shared" si="1"/>
        <v>68</v>
      </c>
      <c r="C31" s="177">
        <v>68</v>
      </c>
      <c r="D31" s="134"/>
      <c r="E31" s="135"/>
      <c r="F31" s="136"/>
      <c r="G31" s="178"/>
      <c r="H31" s="178"/>
      <c r="I31" s="178"/>
      <c r="J31" s="178"/>
      <c r="K31" s="178"/>
      <c r="L31" s="137"/>
      <c r="M31" s="136"/>
      <c r="N31" s="84">
        <v>1</v>
      </c>
    </row>
    <row r="32" spans="1:251" ht="15.75" customHeight="1" x14ac:dyDescent="0.2">
      <c r="A32" s="165" t="s">
        <v>38</v>
      </c>
      <c r="B32" s="166">
        <f t="shared" si="1"/>
        <v>187</v>
      </c>
      <c r="C32" s="177">
        <v>101</v>
      </c>
      <c r="D32" s="134">
        <v>12</v>
      </c>
      <c r="E32" s="135"/>
      <c r="F32" s="136"/>
      <c r="G32" s="178"/>
      <c r="H32" s="178">
        <v>3</v>
      </c>
      <c r="I32" s="178"/>
      <c r="J32" s="178"/>
      <c r="K32" s="178">
        <v>71</v>
      </c>
      <c r="L32" s="137"/>
      <c r="M32" s="136"/>
      <c r="N32" s="84">
        <v>1</v>
      </c>
    </row>
    <row r="33" spans="1:22" ht="15.75" customHeight="1" x14ac:dyDescent="0.2">
      <c r="A33" s="165" t="s">
        <v>39</v>
      </c>
      <c r="B33" s="166">
        <f t="shared" si="1"/>
        <v>80</v>
      </c>
      <c r="C33" s="177"/>
      <c r="D33" s="134">
        <v>47</v>
      </c>
      <c r="E33" s="135"/>
      <c r="F33" s="136"/>
      <c r="G33" s="178"/>
      <c r="H33" s="178">
        <v>21</v>
      </c>
      <c r="I33" s="178">
        <v>10</v>
      </c>
      <c r="J33" s="178"/>
      <c r="K33" s="178"/>
      <c r="L33" s="137">
        <v>2</v>
      </c>
      <c r="M33" s="136"/>
      <c r="N33" s="84">
        <v>1</v>
      </c>
    </row>
    <row r="34" spans="1:22" ht="15.75" customHeight="1" x14ac:dyDescent="0.2">
      <c r="A34" s="165" t="s">
        <v>40</v>
      </c>
      <c r="B34" s="166">
        <f t="shared" si="1"/>
        <v>0</v>
      </c>
      <c r="C34" s="177"/>
      <c r="D34" s="134"/>
      <c r="E34" s="135"/>
      <c r="F34" s="136"/>
      <c r="G34" s="178"/>
      <c r="H34" s="178"/>
      <c r="I34" s="178"/>
      <c r="J34" s="178"/>
      <c r="K34" s="178"/>
      <c r="L34" s="137"/>
      <c r="M34" s="136"/>
    </row>
    <row r="35" spans="1:22" ht="15.75" customHeight="1" x14ac:dyDescent="0.2">
      <c r="A35" s="165" t="s">
        <v>41</v>
      </c>
      <c r="B35" s="166">
        <f t="shared" si="1"/>
        <v>437</v>
      </c>
      <c r="C35" s="177">
        <v>46</v>
      </c>
      <c r="D35" s="134">
        <v>51</v>
      </c>
      <c r="E35" s="135">
        <v>297</v>
      </c>
      <c r="F35" s="136"/>
      <c r="G35" s="178"/>
      <c r="H35" s="178"/>
      <c r="I35" s="178"/>
      <c r="J35" s="178"/>
      <c r="K35" s="178">
        <v>43</v>
      </c>
      <c r="L35" s="137"/>
      <c r="M35" s="136"/>
      <c r="N35" s="140">
        <v>1</v>
      </c>
    </row>
    <row r="36" spans="1:22" ht="15.75" customHeight="1" x14ac:dyDescent="0.2">
      <c r="A36" s="165" t="s">
        <v>42</v>
      </c>
      <c r="B36" s="166">
        <f t="shared" si="1"/>
        <v>222</v>
      </c>
      <c r="C36" s="177">
        <v>1</v>
      </c>
      <c r="D36" s="134">
        <v>58</v>
      </c>
      <c r="E36" s="135"/>
      <c r="F36" s="136"/>
      <c r="G36" s="178"/>
      <c r="H36" s="178"/>
      <c r="I36" s="178"/>
      <c r="J36" s="178"/>
      <c r="K36" s="178">
        <v>163</v>
      </c>
      <c r="L36" s="137"/>
      <c r="M36" s="136"/>
    </row>
    <row r="37" spans="1:22" ht="15.75" customHeight="1" x14ac:dyDescent="0.2">
      <c r="A37" s="165" t="s">
        <v>75</v>
      </c>
      <c r="B37" s="166">
        <f t="shared" si="1"/>
        <v>238</v>
      </c>
      <c r="C37" s="177">
        <v>7</v>
      </c>
      <c r="D37" s="134">
        <v>22</v>
      </c>
      <c r="E37" s="135"/>
      <c r="F37" s="136"/>
      <c r="G37" s="178"/>
      <c r="H37" s="178"/>
      <c r="I37" s="178"/>
      <c r="J37" s="178"/>
      <c r="K37" s="178">
        <v>209</v>
      </c>
      <c r="L37" s="137"/>
      <c r="M37" s="136"/>
      <c r="N37" s="84">
        <v>1</v>
      </c>
    </row>
    <row r="38" spans="1:22" ht="15.75" customHeight="1" x14ac:dyDescent="0.2">
      <c r="A38" s="165" t="s">
        <v>44</v>
      </c>
      <c r="B38" s="166">
        <f t="shared" si="1"/>
        <v>82</v>
      </c>
      <c r="C38" s="177">
        <v>1</v>
      </c>
      <c r="D38" s="134"/>
      <c r="E38" s="135"/>
      <c r="F38" s="136"/>
      <c r="G38" s="178"/>
      <c r="H38" s="178"/>
      <c r="I38" s="178"/>
      <c r="J38" s="178"/>
      <c r="K38" s="178">
        <v>81</v>
      </c>
      <c r="L38" s="137"/>
      <c r="M38" s="136"/>
      <c r="N38" s="84">
        <v>1</v>
      </c>
    </row>
    <row r="39" spans="1:22" ht="15.75" customHeight="1" x14ac:dyDescent="0.2">
      <c r="A39" s="165" t="s">
        <v>76</v>
      </c>
      <c r="B39" s="166">
        <f t="shared" si="1"/>
        <v>0</v>
      </c>
      <c r="C39" s="177"/>
      <c r="D39" s="134"/>
      <c r="E39" s="135"/>
      <c r="F39" s="136"/>
      <c r="G39" s="178"/>
      <c r="H39" s="178"/>
      <c r="I39" s="178"/>
      <c r="J39" s="178"/>
      <c r="K39" s="178"/>
      <c r="L39" s="137"/>
      <c r="M39" s="136"/>
      <c r="O39" s="104" t="s">
        <v>45</v>
      </c>
    </row>
    <row r="40" spans="1:22" ht="15.75" customHeight="1" x14ac:dyDescent="0.2">
      <c r="A40" s="165" t="s">
        <v>46</v>
      </c>
      <c r="B40" s="166">
        <f t="shared" si="1"/>
        <v>344</v>
      </c>
      <c r="C40" s="177">
        <v>53</v>
      </c>
      <c r="D40" s="134">
        <v>150</v>
      </c>
      <c r="E40" s="135">
        <v>10</v>
      </c>
      <c r="F40" s="136"/>
      <c r="G40" s="178"/>
      <c r="H40" s="178"/>
      <c r="I40" s="178">
        <v>2</v>
      </c>
      <c r="J40" s="178"/>
      <c r="K40" s="178">
        <v>129</v>
      </c>
      <c r="L40" s="137"/>
      <c r="M40" s="136"/>
      <c r="N40" s="84">
        <v>1</v>
      </c>
    </row>
    <row r="41" spans="1:22" ht="15.75" customHeight="1" x14ac:dyDescent="0.2">
      <c r="A41" s="165" t="s">
        <v>47</v>
      </c>
      <c r="B41" s="166">
        <f t="shared" si="1"/>
        <v>327</v>
      </c>
      <c r="C41" s="177">
        <v>74</v>
      </c>
      <c r="D41" s="134">
        <v>123</v>
      </c>
      <c r="E41" s="135">
        <v>13</v>
      </c>
      <c r="F41" s="136"/>
      <c r="G41" s="178"/>
      <c r="H41" s="178">
        <v>1</v>
      </c>
      <c r="I41" s="178">
        <v>5</v>
      </c>
      <c r="J41" s="178"/>
      <c r="K41" s="178">
        <v>111</v>
      </c>
      <c r="L41" s="137"/>
      <c r="M41" s="136"/>
      <c r="N41" s="140">
        <v>1</v>
      </c>
    </row>
    <row r="42" spans="1:22" ht="15.75" customHeight="1" thickBot="1" x14ac:dyDescent="0.25">
      <c r="A42" s="181" t="s">
        <v>77</v>
      </c>
      <c r="B42" s="182">
        <f t="shared" si="1"/>
        <v>0</v>
      </c>
      <c r="C42" s="183"/>
      <c r="D42" s="146"/>
      <c r="E42" s="147"/>
      <c r="F42" s="148"/>
      <c r="G42" s="184"/>
      <c r="H42" s="184"/>
      <c r="I42" s="184"/>
      <c r="J42" s="184"/>
      <c r="K42" s="184"/>
      <c r="L42" s="149"/>
      <c r="M42" s="148"/>
      <c r="O42" s="141" t="s">
        <v>48</v>
      </c>
    </row>
    <row r="43" spans="1:22" ht="5.25" customHeight="1" x14ac:dyDescent="0.2">
      <c r="A43" s="187"/>
      <c r="B43" s="188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</row>
    <row r="44" spans="1:22" x14ac:dyDescent="0.2">
      <c r="A44" s="60" t="s">
        <v>79</v>
      </c>
      <c r="B44" s="62"/>
      <c r="C44" s="61"/>
      <c r="D44" s="61"/>
      <c r="E44" s="61"/>
      <c r="F44" s="62"/>
      <c r="G44" s="62"/>
      <c r="H44" s="62"/>
      <c r="I44" s="62"/>
      <c r="J44" s="62"/>
      <c r="K44" s="62"/>
      <c r="L44" s="62"/>
      <c r="M44" s="62"/>
    </row>
    <row r="45" spans="1:22" x14ac:dyDescent="0.2">
      <c r="A45" s="60" t="s">
        <v>1</v>
      </c>
      <c r="B45" s="62"/>
      <c r="C45" s="62"/>
      <c r="D45" s="61"/>
      <c r="E45" s="61"/>
      <c r="F45" s="62"/>
      <c r="G45" s="62"/>
      <c r="H45" s="62"/>
      <c r="I45" s="62"/>
      <c r="J45" s="62"/>
      <c r="K45" s="62"/>
      <c r="L45" s="62"/>
      <c r="M45" s="62"/>
    </row>
    <row r="46" spans="1:22" ht="5.25" customHeight="1" x14ac:dyDescent="0.2"/>
    <row r="47" spans="1:22" x14ac:dyDescent="0.2">
      <c r="P47" s="63" t="s">
        <v>51</v>
      </c>
      <c r="V47" s="63" t="s">
        <v>52</v>
      </c>
    </row>
    <row r="68" spans="15:25" ht="13.5" thickBot="1" x14ac:dyDescent="0.25"/>
    <row r="69" spans="15:25" ht="53.25" thickBot="1" x14ac:dyDescent="0.25">
      <c r="O69" s="153" t="s">
        <v>80</v>
      </c>
      <c r="P69" s="70" t="s">
        <v>81</v>
      </c>
      <c r="Q69" s="71" t="s">
        <v>82</v>
      </c>
      <c r="R69" s="72" t="s">
        <v>60</v>
      </c>
      <c r="S69" s="154" t="s">
        <v>83</v>
      </c>
      <c r="T69" s="154" t="s">
        <v>84</v>
      </c>
      <c r="U69" s="154" t="s">
        <v>85</v>
      </c>
      <c r="V69" s="154" t="s">
        <v>86</v>
      </c>
      <c r="W69" s="154" t="s">
        <v>87</v>
      </c>
      <c r="X69" s="69" t="s">
        <v>88</v>
      </c>
      <c r="Y69" s="73" t="s">
        <v>89</v>
      </c>
    </row>
    <row r="70" spans="15:25" ht="13.5" thickTop="1" x14ac:dyDescent="0.2">
      <c r="O70" s="85">
        <f>C6</f>
        <v>718</v>
      </c>
      <c r="P70" s="85">
        <f t="shared" ref="P70:Y70" si="4">D6</f>
        <v>326</v>
      </c>
      <c r="Q70" s="85">
        <f t="shared" si="4"/>
        <v>42</v>
      </c>
      <c r="R70" s="85">
        <f t="shared" si="4"/>
        <v>0</v>
      </c>
      <c r="S70" s="85">
        <f t="shared" si="4"/>
        <v>12</v>
      </c>
      <c r="T70" s="85">
        <f t="shared" si="4"/>
        <v>92</v>
      </c>
      <c r="U70" s="85">
        <f t="shared" si="4"/>
        <v>215</v>
      </c>
      <c r="V70" s="85">
        <f t="shared" si="4"/>
        <v>8</v>
      </c>
      <c r="W70" s="85">
        <f t="shared" si="4"/>
        <v>570</v>
      </c>
      <c r="X70" s="85">
        <f t="shared" si="4"/>
        <v>5</v>
      </c>
      <c r="Y70" s="85">
        <f t="shared" si="4"/>
        <v>21</v>
      </c>
    </row>
    <row r="85" spans="15:25" ht="13.5" thickBot="1" x14ac:dyDescent="0.25"/>
    <row r="86" spans="15:25" ht="53.25" thickBot="1" x14ac:dyDescent="0.25">
      <c r="O86" s="153" t="s">
        <v>80</v>
      </c>
      <c r="P86" s="70" t="s">
        <v>81</v>
      </c>
      <c r="Q86" s="71" t="s">
        <v>82</v>
      </c>
      <c r="R86" s="72" t="s">
        <v>60</v>
      </c>
      <c r="S86" s="154" t="s">
        <v>83</v>
      </c>
      <c r="T86" s="154" t="s">
        <v>84</v>
      </c>
      <c r="U86" s="154" t="s">
        <v>85</v>
      </c>
      <c r="V86" s="154" t="s">
        <v>86</v>
      </c>
      <c r="W86" s="154" t="s">
        <v>87</v>
      </c>
      <c r="X86" s="69" t="s">
        <v>88</v>
      </c>
      <c r="Y86" s="73" t="s">
        <v>89</v>
      </c>
    </row>
    <row r="87" spans="15:25" ht="13.5" thickTop="1" x14ac:dyDescent="0.2">
      <c r="O87" s="85">
        <f>C23</f>
        <v>984</v>
      </c>
      <c r="P87" s="85">
        <f t="shared" ref="P87:Y87" si="5">D23</f>
        <v>687</v>
      </c>
      <c r="Q87" s="85">
        <f t="shared" si="5"/>
        <v>335</v>
      </c>
      <c r="R87" s="85">
        <f t="shared" si="5"/>
        <v>0</v>
      </c>
      <c r="S87" s="85">
        <f t="shared" si="5"/>
        <v>0</v>
      </c>
      <c r="T87" s="85">
        <f t="shared" si="5"/>
        <v>34</v>
      </c>
      <c r="U87" s="85">
        <f t="shared" si="5"/>
        <v>17</v>
      </c>
      <c r="V87" s="85">
        <f t="shared" si="5"/>
        <v>3</v>
      </c>
      <c r="W87" s="85">
        <f t="shared" si="5"/>
        <v>2135</v>
      </c>
      <c r="X87" s="85">
        <f t="shared" si="5"/>
        <v>2</v>
      </c>
      <c r="Y87" s="85">
        <f t="shared" si="5"/>
        <v>0</v>
      </c>
    </row>
  </sheetData>
  <printOptions horizontalCentered="1"/>
  <pageMargins left="0.39" right="0.39" top="0.55000000000000004" bottom="0.53" header="0.3" footer="0.3"/>
  <pageSetup orientation="portrait" r:id="rId1"/>
  <headerFooter>
    <oddHeader>&amp;C&amp;"-,Bold"&amp;12DEPARTAMENTO DE CORRECCION Y REHABILITACION</oddHeader>
    <oddFooter>&amp;L&amp;8FUENTE: PROGRAMA EDUCATIVO&amp;R&amp;8OFICINA DE DESARROLLO PROGRAMATICO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Act. Recreativas</vt:lpstr>
      <vt:lpstr>libros bibliot</vt:lpstr>
      <vt:lpstr>aplica bibliot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GPalau</dc:creator>
  <cp:lastModifiedBy>Doria Martinez</cp:lastModifiedBy>
  <cp:lastPrinted>2011-10-21T14:07:42Z</cp:lastPrinted>
  <dcterms:created xsi:type="dcterms:W3CDTF">2011-10-21T12:52:16Z</dcterms:created>
  <dcterms:modified xsi:type="dcterms:W3CDTF">2015-03-05T14:59:14Z</dcterms:modified>
</cp:coreProperties>
</file>